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5\FINANCIJSKI PLAN 2025\IZVRŠENJE 12-2025\"/>
    </mc:Choice>
  </mc:AlternateContent>
  <xr:revisionPtr revIDLastSave="0" documentId="13_ncr:1_{97669078-620F-4C3C-9B85-5AF46F4B0942}" xr6:coauthVersionLast="36" xr6:coauthVersionMax="37" xr10:uidLastSave="{00000000-0000-0000-0000-000000000000}"/>
  <bookViews>
    <workbookView xWindow="0" yWindow="0" windowWidth="28800" windowHeight="11505" xr2:uid="{00000000-000D-0000-FFFF-FFFF00000000}"/>
  </bookViews>
  <sheets>
    <sheet name="SAŽETAK OPĆEG DIJELA 2025" sheetId="1" r:id="rId1"/>
    <sheet name="PRENESENA SREDSTVA2025" sheetId="9" r:id="rId2"/>
    <sheet name="PRIHODI I RASHODI-EKONOMSKA2025" sheetId="2" r:id="rId3"/>
    <sheet name="PRIHODI I RASHODI-IZVOR2025" sheetId="3" r:id="rId4"/>
    <sheet name="RASHODI-FUNKCIJSKA 2025" sheetId="4" r:id="rId5"/>
    <sheet name="RAČUN FINANCIRANJA 2025" sheetId="5" r:id="rId6"/>
    <sheet name=" POSEBNI DIO  2025" sheetId="6" r:id="rId7"/>
  </sheets>
  <definedNames>
    <definedName name="_xlnm.Print_Area" localSheetId="6">' POSEBNI DIO  2025'!$A$1:$E$195</definedName>
    <definedName name="_xlnm.Print_Area" localSheetId="2">'PRIHODI I RASHODI-EKONOMSKA2025'!$A$1:$G$94</definedName>
    <definedName name="_xlnm.Print_Area" localSheetId="3">'PRIHODI I RASHODI-IZVOR2025'!$A$1:$G$36</definedName>
    <definedName name="_xlnm.Print_Area" localSheetId="5">'RAČUN FINANCIRANJA 2025'!$A$1:$G$16</definedName>
    <definedName name="_xlnm.Print_Area" localSheetId="4">'RASHODI-FUNKCIJSKA 2025'!$A$1:$G$11</definedName>
    <definedName name="_xlnm.Print_Area" localSheetId="0">'SAŽETAK OPĆEG DIJELA 2025'!$A$2:$G$40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  <c r="C29" i="1" l="1"/>
  <c r="D29" i="1"/>
  <c r="G4" i="9" l="1"/>
  <c r="G5" i="9"/>
  <c r="G6" i="9"/>
  <c r="G12" i="9"/>
  <c r="G13" i="9"/>
  <c r="G14" i="9"/>
  <c r="G15" i="9"/>
  <c r="G16" i="9"/>
  <c r="F15" i="9"/>
  <c r="F14" i="9"/>
  <c r="F4" i="9"/>
  <c r="F5" i="9"/>
  <c r="F6" i="9"/>
  <c r="F10" i="9"/>
  <c r="F16" i="9"/>
  <c r="C7" i="9"/>
  <c r="D7" i="9"/>
  <c r="D3" i="9" s="1"/>
  <c r="E7" i="9"/>
  <c r="C3" i="9"/>
  <c r="B3" i="9"/>
  <c r="B7" i="9"/>
  <c r="D13" i="1" l="1"/>
  <c r="D12" i="1"/>
  <c r="D14" i="1" s="1"/>
  <c r="D9" i="1"/>
  <c r="D11" i="1" s="1"/>
  <c r="C38" i="1" l="1"/>
  <c r="D38" i="1"/>
  <c r="C14" i="9"/>
  <c r="D14" i="9"/>
  <c r="E14" i="9"/>
  <c r="B14" i="9"/>
  <c r="C11" i="9"/>
  <c r="D11" i="9"/>
  <c r="E11" i="9"/>
  <c r="B11" i="9"/>
  <c r="C9" i="9"/>
  <c r="D9" i="9"/>
  <c r="B9" i="9"/>
  <c r="C4" i="9"/>
  <c r="D4" i="9"/>
  <c r="E4" i="9"/>
  <c r="B4" i="9"/>
  <c r="E3" i="9" l="1"/>
  <c r="B2" i="9"/>
  <c r="D2" i="9"/>
  <c r="E2" i="9"/>
  <c r="C2" i="9"/>
  <c r="F2" i="9" l="1"/>
  <c r="G2" i="9"/>
  <c r="F3" i="9"/>
  <c r="G3" i="9"/>
  <c r="C10" i="5"/>
  <c r="C9" i="5" s="1"/>
  <c r="E10" i="5" l="1"/>
  <c r="E9" i="5" s="1"/>
  <c r="D10" i="5"/>
  <c r="D9" i="5" s="1"/>
  <c r="B10" i="5"/>
  <c r="B9" i="5"/>
  <c r="B38" i="1"/>
  <c r="E38" i="1" s="1"/>
  <c r="E29" i="1"/>
  <c r="B29" i="1"/>
  <c r="G30" i="1"/>
  <c r="F30" i="1"/>
  <c r="E14" i="1"/>
  <c r="F38" i="1" l="1"/>
  <c r="C14" i="1"/>
  <c r="G14" i="1"/>
  <c r="B14" i="1"/>
  <c r="F14" i="1" s="1"/>
  <c r="B11" i="1"/>
  <c r="E11" i="1"/>
  <c r="C11" i="1"/>
  <c r="C15" i="1" l="1"/>
  <c r="C24" i="1" s="1"/>
  <c r="B15" i="1"/>
  <c r="B24" i="1" s="1"/>
  <c r="G11" i="1"/>
  <c r="F11" i="1"/>
  <c r="D15" i="1"/>
  <c r="D24" i="1" s="1"/>
  <c r="E15" i="1"/>
  <c r="E24" i="1" s="1"/>
  <c r="G15" i="1" l="1"/>
  <c r="F15" i="1"/>
</calcChain>
</file>

<file path=xl/sharedStrings.xml><?xml version="1.0" encoding="utf-8"?>
<sst xmlns="http://schemas.openxmlformats.org/spreadsheetml/2006/main" count="448" uniqueCount="219">
  <si>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</si>
  <si>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</si>
  <si>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</si>
  <si>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</si>
  <si>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</si>
  <si>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</si>
  <si>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</si>
  <si>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</si>
  <si>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</si>
  <si>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</si>
  <si>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</si>
  <si>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</si>
  <si>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</si>
  <si>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</si>
  <si>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</si>
  <si>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</si>
  <si>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</si>
  <si>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</si>
  <si>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</si>
  <si>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</si>
  <si>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</si>
  <si>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</si>
  <si>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</si>
  <si>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</si>
  <si>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Ostvarenje          (4.)</t>
  </si>
  <si>
    <t>I. OPĆI DIO</t>
  </si>
  <si>
    <t>B.  RAČUN FINANCIRANJA</t>
  </si>
  <si>
    <t>Brojčana oznaka i naziv</t>
  </si>
  <si>
    <t>Tekući plan</t>
  </si>
  <si>
    <t>indeks</t>
  </si>
  <si>
    <t>8 Primici od financijske imovine i zaduživanja</t>
  </si>
  <si>
    <t>84 Primici od zaduživanja</t>
  </si>
  <si>
    <t xml:space="preserve">842 Primljeni krediti i zajmovi od kreditnih i ostalih institucija u javnom sektoru </t>
  </si>
  <si>
    <t>8422 Primljeni krediti od kreditnih institucijau javnom sektoru</t>
  </si>
  <si>
    <t>5 Izdaci za financijsku imovinu i otplatu zajmova</t>
  </si>
  <si>
    <t>54 Izdaci za financijsku imovinu i otplate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</si>
  <si>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</si>
  <si>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</si>
  <si>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 xml:space="preserve">I. OPĆI DIO </t>
  </si>
  <si>
    <t>PRIHODI I RASHODI PREMA EKONOMSKOJ KLASIFIKACIJI</t>
  </si>
  <si>
    <t>PRIHODI I RASHODI PREMA IZVORIMA FINANCIRANJA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</si>
  <si>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</si>
  <si>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</si>
  <si>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 xml:space="preserve">A. RAČUN PRIHODA I RASHODA </t>
  </si>
  <si>
    <t>RASHODI PREMA FUNKCIJSKOJ KLASIFIKACIJI</t>
  </si>
  <si>
    <t xml:space="preserve"> IZVJEŠTAJ RAČUNA FINANCIRANJA PREMA EKONOMSKOJ KLASIFIKACIJI I IZVORIMA FINANCIRANJA</t>
  </si>
  <si>
    <t>II. POSEBNI DIO</t>
  </si>
  <si>
    <t xml:space="preserve">             SAŽETAK RAČUNA PRIHODA I RASHODA I RAČUNA FINANCIRANJA</t>
  </si>
  <si>
    <t>Izvorni plan/Rebalans</t>
  </si>
  <si>
    <t>6=5/2*100</t>
  </si>
  <si>
    <t>7=5/4*100</t>
  </si>
  <si>
    <t>Izvorni plan 2025 (3.)</t>
  </si>
  <si>
    <t>Tekući plan 2025. (4.)</t>
  </si>
  <si>
    <t>Indeks 5/2 (6.)</t>
  </si>
  <si>
    <t>Indeks 5/4 (7.)</t>
  </si>
  <si>
    <t>6 Prihodi poslovanja</t>
  </si>
  <si>
    <t>63 Pomoći iz inozemstva i od subjekata unutar općeg proračuna</t>
  </si>
  <si>
    <t>632 Pomoći od međunarodnih organizacija te institucija i tijela EU</t>
  </si>
  <si>
    <t>6323 Tekuće pomoći od institucija i tijela EU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</si>
  <si>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</si>
  <si>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</si>
  <si>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</si>
  <si>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</si>
  <si>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</si>
  <si>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</si>
  <si>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</si>
  <si>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</si>
  <si>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</si>
  <si>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</si>
  <si>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</si>
  <si>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</si>
  <si>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</si>
  <si>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</si>
  <si>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</si>
  <si>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</si>
  <si>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</si>
  <si>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</si>
  <si>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</si>
  <si>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</si>
  <si>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</si>
  <si>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</si>
  <si>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</si>
  <si>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</si>
  <si>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</si>
  <si>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</si>
  <si>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</si>
  <si>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</si>
  <si>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</si>
  <si>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</si>
  <si>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</si>
  <si>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</si>
  <si>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</si>
  <si>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</si>
  <si>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</si>
  <si>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</si>
  <si>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</si>
  <si>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</si>
  <si>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</si>
  <si>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</si>
  <si>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</si>
  <si>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</si>
  <si>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</si>
  <si>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</si>
  <si>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</si>
  <si>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</si>
  <si>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</si>
  <si>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</si>
  <si>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</si>
  <si>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</si>
  <si>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</si>
  <si>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</si>
  <si>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</si>
  <si>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</si>
  <si>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</si>
  <si>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</si>
  <si>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</si>
  <si>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</si>
  <si>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</si>
  <si>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</si>
  <si>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</si>
  <si>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</si>
  <si>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</si>
  <si>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</si>
  <si>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</si>
  <si>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</si>
  <si>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</si>
  <si>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</t>
  </si>
  <si>
    <t>SVEUKUPNO RASHODI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</si>
  <si>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</si>
  <si>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</si>
  <si>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</si>
  <si>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</si>
  <si>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</si>
  <si>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</si>
  <si>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</si>
  <si>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</si>
  <si>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</si>
  <si>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</si>
  <si>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</si>
  <si>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</si>
  <si>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</si>
  <si>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</si>
  <si>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68 Prenesena sredstva - donacije</t>
  </si>
  <si>
    <t>Funk. klas: 09 OBRAZOVANJE</t>
  </si>
  <si>
    <t>Izvorni plan (1.)</t>
  </si>
  <si>
    <t>Tekući plan (2.)</t>
  </si>
  <si>
    <t>Ostvarenje (3.)</t>
  </si>
  <si>
    <t>Indeks (3./2.)</t>
  </si>
  <si>
    <t>SVEUKUPNO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</si>
  <si>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</si>
  <si>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</si>
  <si>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</si>
  <si>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</si>
  <si>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</si>
  <si>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512 Pomoći iz državnog proračuna</t>
  </si>
  <si>
    <t>Izvor: 515 Pomoći za provođenje EU projekata</t>
  </si>
  <si>
    <t>Izvor: 521 Pomoći - proračunski korisnici</t>
  </si>
  <si>
    <t>Izvor: 525 Pomoći za provođenje EU projekata - proračunski korisnici</t>
  </si>
  <si>
    <t>Izvor: 581 Prenesena sredstva - pomoći</t>
  </si>
  <si>
    <t>Izvor: 582 Prenesena sredstva - pomoći - proračunski korisnici</t>
  </si>
  <si>
    <t>Izvor: 585 Prenesena sredstva - pomoći za provođenje EU projekata - proračunski korisnici</t>
  </si>
  <si>
    <t>Izvor: 621 Donacije - proračunski korisnici</t>
  </si>
  <si>
    <t>Izvor: 682 Prenesena sredstva - donacije - proračunski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</si>
  <si>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</si>
  <si>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</si>
  <si>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</si>
  <si>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</si>
  <si>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</si>
  <si>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</si>
  <si>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</si>
  <si>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T 550207 EU projekti kod proračunskih korisnika - SŠ i učenički domovi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</si>
  <si>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</si>
  <si>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</si>
  <si>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</si>
  <si>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Ostvarenje prethodne  2024. godine (1)</t>
  </si>
  <si>
    <t>17353 PRVA SUŠAČKA HRVATSKA GIMNAZIJA U RIJECI</t>
  </si>
  <si>
    <t>Ostvarenje preth. god. (1)</t>
  </si>
  <si>
    <t>Ostvarenje (4.)</t>
  </si>
  <si>
    <t>Ostvarenje preth.  2024. godine.             (1)</t>
  </si>
  <si>
    <t>Ostvarenje 2025.  godine        (4.)</t>
  </si>
  <si>
    <t>Ostvarenje prethodne 2024. godine (1)</t>
  </si>
  <si>
    <t>Ostvarenje 2025. godine        (4.)</t>
  </si>
  <si>
    <t>Ostvarenje  prethodne 2024.  godine        (1.)</t>
  </si>
  <si>
    <t>Izvršenje 2024. (2.)</t>
  </si>
  <si>
    <t>Izvršenje 2025. (5.)</t>
  </si>
  <si>
    <t>631 Pomoći od inozemnih vlada</t>
  </si>
  <si>
    <t>6311 Tekuće pomoći od inozemnih vlada</t>
  </si>
  <si>
    <t>634 Pomoći od izvanproračunskih korisnika</t>
  </si>
  <si>
    <t>6341 Tekuće pomoći od izvanproračunskih korisnika</t>
  </si>
  <si>
    <t>6362 Kapitalne pomoći proračunskim korisnicima iz proračuna koji im nije nadležan</t>
  </si>
  <si>
    <t>66 Prihodi od prodaje proizvoda i robe te pruženih usluga i prihodi od donacija te povrati po protestiranim jamstvima</t>
  </si>
  <si>
    <t>6631 Tekuće donacije</t>
  </si>
  <si>
    <t>6712 Prihodi iz nadležnog proračuna za financiranje rashoda za nabavu nefinancijske imovine</t>
  </si>
  <si>
    <t>3225 Sitni inventar i auto gume</t>
  </si>
  <si>
    <t>3233 Usluge promidžbe i informiranja</t>
  </si>
  <si>
    <t>4222 Komunikacijska oprema</t>
  </si>
  <si>
    <t>4223 Oprema za održavanje i zaštitu</t>
  </si>
  <si>
    <t>4226 Sportska i glazbena oprema</t>
  </si>
  <si>
    <t>4227 Uređaji, strojevi i oprema za ostale namjene</t>
  </si>
  <si>
    <t>Funk. klas: 0922 Više srednjoškolsko obrazovanje</t>
  </si>
  <si>
    <t>Funk. klas: 0980 Usluge obrazovanja koje nisu drugdje svrstane</t>
  </si>
  <si>
    <t>Izvor: 321501 Vlastiti prihodi - srednje škole i učenički domovi</t>
  </si>
  <si>
    <t>Izvor: 383501 Prenesena sredstva - vlastiti prihodi - srednje škole i učenički domovi</t>
  </si>
  <si>
    <t>Izvor: 431501 Prihodi za posebne namjene - srednje škole i učenički domovi</t>
  </si>
  <si>
    <t>Izvor: 4421 Prihodi za decentralizirane funkcije - SŠ</t>
  </si>
  <si>
    <t>Izvor: 521501 Pomoći - srednje škole i učenički domovi</t>
  </si>
  <si>
    <t>Izvor: 5821501 Prenesena sredstva - pomoći - srednje škole i učenički domovi</t>
  </si>
  <si>
    <t>Izvor: 621501 Donacije - srednje škole i učenički domovi</t>
  </si>
  <si>
    <t>Izvor: 6821501 Prenesena sredstva - donacije - srednje škole i učenički domovi</t>
  </si>
  <si>
    <t>Izvor: 51233 Ministarstvo znanosti i obrazovanja - za pomoćnike u nastavi</t>
  </si>
  <si>
    <t>Izvor: 515002 Ministarstvo znanosti, obrazovanja i športa - za pomoćnike u nastavi</t>
  </si>
  <si>
    <t>Izvor: 581233 Prenesena sredstva - Min.znanosti, obrazovanja i sporta - za pomoćnike u nastavi</t>
  </si>
  <si>
    <t>Izvor: 5815002 Prenesena sredstva - pomoći za provođenje EU projekta - Za pomoćnike u nastavi</t>
  </si>
  <si>
    <t>Izvor: 525101 Pomoći za provođenje EU projekata - proračunski korisnici</t>
  </si>
  <si>
    <t>Izvor: 5852101 Prenesena sredstva - pomoći za provođenje EU projekata - proračunski korisnici</t>
  </si>
  <si>
    <t>Ostvarenje / izvršenje  2024.</t>
  </si>
  <si>
    <t>ostvarenje / izvršenje 2025.</t>
  </si>
  <si>
    <t>B. SAŽETAK RAČUNA FINANCIRANJA</t>
  </si>
  <si>
    <t>IZVJEŠTAJ O IZVRŠENJU FINANCIJSKOG PLANA PRVE SUŠAČKE HRVATSKE GIMNAZIJE U RIJECI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</si>
</sst>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0.00;[Red]#,##0.0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sz val="14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1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7" fillId="0" borderId="0" xfId="0" applyFont="1" applyFill="1"/>
    <xf numFmtId="0" fontId="8" fillId="3" borderId="0" xfId="0" applyFont="1" applyFill="1"/>
    <xf numFmtId="0" fontId="9" fillId="0" borderId="0" xfId="0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/>
    </xf>
    <xf numFmtId="0" fontId="9" fillId="0" borderId="0" xfId="0" applyFont="1" applyAlignment="1"/>
    <xf numFmtId="0" fontId="4" fillId="8" borderId="2" xfId="0" applyFont="1" applyFill="1" applyBorder="1" applyAlignment="1">
      <alignment horizontal="left" wrapText="1" indent="1"/>
    </xf>
    <xf numFmtId="4" fontId="1" fillId="0" borderId="0" xfId="0" applyNumberFormat="1" applyFont="1" applyAlignment="1">
      <alignment horizontal="left" indent="1"/>
    </xf>
    <xf numFmtId="0" fontId="13" fillId="0" borderId="0" xfId="0" applyFont="1"/>
    <xf numFmtId="0" fontId="5" fillId="0" borderId="1" xfId="0" applyFont="1" applyBorder="1" applyAlignment="1">
      <alignment horizontal="center" vertical="center" wrapText="1" indent="1"/>
    </xf>
    <xf numFmtId="165" fontId="4" fillId="2" borderId="3" xfId="3" applyNumberFormat="1" applyFont="1" applyFill="1" applyBorder="1" applyAlignment="1">
      <alignment wrapText="1"/>
    </xf>
    <xf numFmtId="165" fontId="5" fillId="7" borderId="3" xfId="3" applyNumberFormat="1" applyFont="1" applyFill="1" applyBorder="1" applyAlignment="1">
      <alignment wrapText="1"/>
    </xf>
    <xf numFmtId="165" fontId="5" fillId="8" borderId="9" xfId="3" applyNumberFormat="1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 indent="1"/>
    </xf>
    <xf numFmtId="4" fontId="4" fillId="0" borderId="1" xfId="2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4" fontId="14" fillId="5" borderId="1" xfId="0" applyNumberFormat="1" applyFont="1" applyFill="1" applyBorder="1" applyAlignment="1">
      <alignment horizontal="right"/>
    </xf>
    <xf numFmtId="4" fontId="14" fillId="6" borderId="2" xfId="0" applyNumberFormat="1" applyFont="1" applyFill="1" applyBorder="1" applyAlignment="1">
      <alignment horizontal="right" wrapText="1"/>
    </xf>
    <xf numFmtId="4" fontId="10" fillId="3" borderId="3" xfId="0" applyNumberFormat="1" applyFont="1" applyFill="1" applyBorder="1" applyAlignment="1">
      <alignment horizontal="right" wrapText="1"/>
    </xf>
    <xf numFmtId="0" fontId="0" fillId="0" borderId="0" xfId="0" applyFont="1"/>
    <xf numFmtId="4" fontId="4" fillId="10" borderId="1" xfId="0" applyNumberFormat="1" applyFont="1" applyFill="1" applyBorder="1" applyAlignment="1">
      <alignment horizontal="right" wrapText="1"/>
    </xf>
    <xf numFmtId="4" fontId="4" fillId="10" borderId="1" xfId="0" applyNumberFormat="1" applyFont="1" applyFill="1" applyBorder="1" applyAlignment="1">
      <alignment wrapText="1"/>
    </xf>
    <xf numFmtId="4" fontId="4" fillId="10" borderId="14" xfId="0" applyNumberFormat="1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4" fontId="5" fillId="10" borderId="14" xfId="0" applyNumberFormat="1" applyFont="1" applyFill="1" applyBorder="1" applyAlignment="1">
      <alignment wrapText="1"/>
    </xf>
    <xf numFmtId="4" fontId="4" fillId="10" borderId="1" xfId="0" applyNumberFormat="1" applyFont="1" applyFill="1" applyBorder="1" applyAlignment="1">
      <alignment horizontal="right" vertical="top" wrapText="1"/>
    </xf>
    <xf numFmtId="4" fontId="5" fillId="10" borderId="14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4" fontId="4" fillId="2" borderId="0" xfId="0" applyNumberFormat="1" applyFont="1" applyFill="1" applyBorder="1" applyAlignment="1">
      <alignment horizontal="right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164" fontId="4" fillId="0" borderId="2" xfId="3" applyNumberFormat="1" applyFont="1" applyFill="1" applyBorder="1" applyAlignment="1">
      <alignment wrapText="1"/>
    </xf>
    <xf numFmtId="4" fontId="10" fillId="0" borderId="5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left" indent="1"/>
    </xf>
    <xf numFmtId="4" fontId="14" fillId="5" borderId="1" xfId="0" applyNumberFormat="1" applyFont="1" applyFill="1" applyBorder="1" applyAlignment="1">
      <alignment horizontal="right" wrapText="1"/>
    </xf>
    <xf numFmtId="4" fontId="10" fillId="3" borderId="2" xfId="0" applyNumberFormat="1" applyFont="1" applyFill="1" applyBorder="1" applyAlignment="1">
      <alignment horizontal="right" wrapText="1"/>
    </xf>
    <xf numFmtId="0" fontId="15" fillId="0" borderId="16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>
      <alignment horizontal="center" vertical="center" wrapText="1" indent="1"/>
    </xf>
    <xf numFmtId="0" fontId="5" fillId="0" borderId="14" xfId="0" applyFont="1" applyBorder="1" applyAlignment="1">
      <alignment horizontal="center" vertical="center" wrapText="1" indent="1"/>
    </xf>
    <xf numFmtId="0" fontId="5" fillId="8" borderId="21" xfId="0" applyFont="1" applyFill="1" applyBorder="1" applyAlignment="1">
      <alignment horizontal="left" vertical="center" wrapText="1" indent="1"/>
    </xf>
    <xf numFmtId="0" fontId="4" fillId="8" borderId="22" xfId="0" applyFont="1" applyFill="1" applyBorder="1" applyAlignment="1">
      <alignment horizontal="left" wrapText="1" indent="1"/>
    </xf>
    <xf numFmtId="0" fontId="4" fillId="2" borderId="23" xfId="0" applyFont="1" applyFill="1" applyBorder="1" applyAlignment="1">
      <alignment horizontal="left" wrapText="1" indent="1"/>
    </xf>
    <xf numFmtId="165" fontId="4" fillId="2" borderId="24" xfId="3" applyNumberFormat="1" applyFont="1" applyFill="1" applyBorder="1" applyAlignment="1">
      <alignment wrapText="1"/>
    </xf>
    <xf numFmtId="0" fontId="5" fillId="7" borderId="23" xfId="0" applyFont="1" applyFill="1" applyBorder="1" applyAlignment="1">
      <alignment horizontal="left" wrapText="1" indent="1"/>
    </xf>
    <xf numFmtId="165" fontId="5" fillId="7" borderId="24" xfId="3" applyNumberFormat="1" applyFont="1" applyFill="1" applyBorder="1" applyAlignment="1">
      <alignment wrapText="1"/>
    </xf>
    <xf numFmtId="0" fontId="5" fillId="8" borderId="25" xfId="0" applyFont="1" applyFill="1" applyBorder="1" applyAlignment="1">
      <alignment horizontal="left" vertical="center" wrapText="1"/>
    </xf>
    <xf numFmtId="165" fontId="5" fillId="8" borderId="26" xfId="3" applyNumberFormat="1" applyFont="1" applyFill="1" applyBorder="1" applyAlignment="1">
      <alignment wrapText="1"/>
    </xf>
    <xf numFmtId="0" fontId="5" fillId="0" borderId="21" xfId="0" applyFont="1" applyFill="1" applyBorder="1" applyAlignment="1">
      <alignment horizontal="left" vertical="center" wrapText="1"/>
    </xf>
    <xf numFmtId="164" fontId="4" fillId="0" borderId="22" xfId="3" applyNumberFormat="1" applyFont="1" applyFill="1" applyBorder="1" applyAlignment="1">
      <alignment wrapText="1"/>
    </xf>
    <xf numFmtId="0" fontId="10" fillId="0" borderId="16" xfId="0" applyFont="1" applyBorder="1" applyAlignment="1">
      <alignment horizontal="left" indent="1"/>
    </xf>
    <xf numFmtId="0" fontId="10" fillId="0" borderId="0" xfId="0" applyFont="1" applyBorder="1" applyAlignment="1">
      <alignment horizontal="left" indent="1"/>
    </xf>
    <xf numFmtId="0" fontId="10" fillId="0" borderId="17" xfId="0" applyFont="1" applyBorder="1" applyAlignment="1">
      <alignment horizontal="left" indent="1"/>
    </xf>
    <xf numFmtId="0" fontId="10" fillId="0" borderId="16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0" fontId="10" fillId="0" borderId="17" xfId="0" applyFont="1" applyFill="1" applyBorder="1" applyAlignment="1">
      <alignment horizontal="left" indent="1"/>
    </xf>
    <xf numFmtId="0" fontId="5" fillId="5" borderId="20" xfId="0" applyFont="1" applyFill="1" applyBorder="1" applyAlignment="1">
      <alignment horizontal="left" vertical="center" wrapText="1" indent="1"/>
    </xf>
    <xf numFmtId="0" fontId="5" fillId="5" borderId="14" xfId="0" applyFont="1" applyFill="1" applyBorder="1" applyAlignment="1">
      <alignment horizontal="center" vertical="center" wrapText="1" indent="1"/>
    </xf>
    <xf numFmtId="0" fontId="4" fillId="0" borderId="20" xfId="0" applyFont="1" applyBorder="1" applyAlignment="1">
      <alignment vertical="center" wrapText="1"/>
    </xf>
    <xf numFmtId="4" fontId="4" fillId="0" borderId="14" xfId="0" applyNumberFormat="1" applyFont="1" applyBorder="1" applyAlignment="1">
      <alignment horizontal="right" wrapText="1"/>
    </xf>
    <xf numFmtId="0" fontId="10" fillId="0" borderId="20" xfId="0" applyFont="1" applyFill="1" applyBorder="1" applyAlignment="1">
      <alignment horizontal="left" vertical="center"/>
    </xf>
    <xf numFmtId="4" fontId="10" fillId="0" borderId="14" xfId="0" applyNumberFormat="1" applyFont="1" applyFill="1" applyBorder="1" applyAlignment="1">
      <alignment horizontal="right"/>
    </xf>
    <xf numFmtId="0" fontId="5" fillId="5" borderId="25" xfId="0" applyFont="1" applyFill="1" applyBorder="1" applyAlignment="1">
      <alignment horizontal="left" vertical="center" wrapText="1"/>
    </xf>
    <xf numFmtId="4" fontId="14" fillId="5" borderId="14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 vertical="center" wrapText="1"/>
    </xf>
    <xf numFmtId="4" fontId="10" fillId="0" borderId="28" xfId="0" applyNumberFormat="1" applyFont="1" applyFill="1" applyBorder="1" applyAlignment="1">
      <alignment horizontal="right"/>
    </xf>
    <xf numFmtId="0" fontId="14" fillId="6" borderId="21" xfId="0" applyFont="1" applyFill="1" applyBorder="1" applyAlignment="1">
      <alignment horizontal="left" vertical="center" wrapText="1"/>
    </xf>
    <xf numFmtId="4" fontId="14" fillId="6" borderId="22" xfId="0" applyNumberFormat="1" applyFont="1" applyFill="1" applyBorder="1" applyAlignment="1">
      <alignment horizontal="right" wrapText="1"/>
    </xf>
    <xf numFmtId="0" fontId="10" fillId="3" borderId="23" xfId="0" applyFont="1" applyFill="1" applyBorder="1" applyAlignment="1">
      <alignment wrapText="1"/>
    </xf>
    <xf numFmtId="4" fontId="10" fillId="3" borderId="24" xfId="0" applyNumberFormat="1" applyFont="1" applyFill="1" applyBorder="1" applyAlignment="1">
      <alignment horizontal="right" wrapText="1"/>
    </xf>
    <xf numFmtId="0" fontId="10" fillId="0" borderId="31" xfId="0" applyFont="1" applyFill="1" applyBorder="1" applyAlignment="1">
      <alignment horizontal="left" indent="1"/>
    </xf>
    <xf numFmtId="0" fontId="10" fillId="0" borderId="32" xfId="0" applyFont="1" applyFill="1" applyBorder="1" applyAlignment="1">
      <alignment horizontal="left" indent="1"/>
    </xf>
    <xf numFmtId="0" fontId="14" fillId="5" borderId="21" xfId="0" applyFont="1" applyFill="1" applyBorder="1" applyAlignment="1">
      <alignment horizontal="center" vertical="center" wrapText="1"/>
    </xf>
    <xf numFmtId="4" fontId="14" fillId="5" borderId="14" xfId="0" applyNumberFormat="1" applyFont="1" applyFill="1" applyBorder="1" applyAlignment="1">
      <alignment horizontal="right" wrapText="1"/>
    </xf>
    <xf numFmtId="0" fontId="10" fillId="3" borderId="21" xfId="0" applyFont="1" applyFill="1" applyBorder="1" applyAlignment="1">
      <alignment wrapText="1"/>
    </xf>
    <xf numFmtId="4" fontId="10" fillId="3" borderId="22" xfId="0" applyNumberFormat="1" applyFont="1" applyFill="1" applyBorder="1" applyAlignment="1">
      <alignment horizontal="right" wrapText="1"/>
    </xf>
    <xf numFmtId="0" fontId="10" fillId="3" borderId="33" xfId="0" applyFont="1" applyFill="1" applyBorder="1" applyAlignment="1">
      <alignment wrapText="1"/>
    </xf>
    <xf numFmtId="4" fontId="10" fillId="3" borderId="34" xfId="0" applyNumberFormat="1" applyFont="1" applyFill="1" applyBorder="1" applyAlignment="1">
      <alignment horizontal="right" wrapText="1"/>
    </xf>
    <xf numFmtId="4" fontId="10" fillId="3" borderId="35" xfId="0" applyNumberFormat="1" applyFont="1" applyFill="1" applyBorder="1" applyAlignment="1">
      <alignment horizontal="right" wrapText="1"/>
    </xf>
    <xf numFmtId="4" fontId="10" fillId="3" borderId="36" xfId="0" applyNumberFormat="1" applyFont="1" applyFill="1" applyBorder="1" applyAlignment="1">
      <alignment horizontal="right" wrapText="1"/>
    </xf>
    <xf numFmtId="0" fontId="16" fillId="0" borderId="37" xfId="0" applyFont="1" applyBorder="1" applyAlignment="1">
      <alignment horizontal="center" vertical="center" wrapText="1" indent="1"/>
    </xf>
    <xf numFmtId="0" fontId="5" fillId="11" borderId="3" xfId="0" applyFont="1" applyFill="1" applyBorder="1" applyAlignment="1">
      <alignment horizontal="left" wrapText="1" indent="1"/>
    </xf>
    <xf numFmtId="0" fontId="3" fillId="11" borderId="3" xfId="0" applyFont="1" applyFill="1" applyBorder="1" applyAlignment="1">
      <alignment horizontal="left" wrapText="1" indent="1"/>
    </xf>
    <xf numFmtId="0" fontId="5" fillId="2" borderId="3" xfId="0" applyFont="1" applyFill="1" applyBorder="1" applyAlignment="1">
      <alignment horizontal="left" wrapText="1" indent="1"/>
    </xf>
    <xf numFmtId="4" fontId="4" fillId="2" borderId="3" xfId="0" applyNumberFormat="1" applyFont="1" applyFill="1" applyBorder="1" applyAlignment="1">
      <alignment horizontal="right" wrapText="1" indent="1"/>
    </xf>
    <xf numFmtId="0" fontId="4" fillId="2" borderId="3" xfId="0" applyFont="1" applyFill="1" applyBorder="1" applyAlignment="1">
      <alignment horizontal="right" wrapText="1" indent="1"/>
    </xf>
    <xf numFmtId="0" fontId="3" fillId="2" borderId="3" xfId="0" applyFont="1" applyFill="1" applyBorder="1" applyAlignment="1">
      <alignment horizontal="right" wrapText="1" indent="1"/>
    </xf>
    <xf numFmtId="0" fontId="4" fillId="2" borderId="3" xfId="0" applyFont="1" applyFill="1" applyBorder="1" applyAlignment="1">
      <alignment horizontal="left" wrapText="1" indent="1"/>
    </xf>
    <xf numFmtId="4" fontId="5" fillId="11" borderId="3" xfId="0" applyNumberFormat="1" applyFont="1" applyFill="1" applyBorder="1" applyAlignment="1">
      <alignment horizontal="right" wrapText="1" indent="1"/>
    </xf>
    <xf numFmtId="0" fontId="5" fillId="11" borderId="3" xfId="0" applyFont="1" applyFill="1" applyBorder="1" applyAlignment="1">
      <alignment horizontal="right" wrapText="1" indent="1"/>
    </xf>
    <xf numFmtId="0" fontId="3" fillId="11" borderId="3" xfId="0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left" wrapText="1" indent="3"/>
    </xf>
    <xf numFmtId="4" fontId="5" fillId="2" borderId="3" xfId="0" applyNumberFormat="1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right" wrapText="1" indent="1"/>
    </xf>
    <xf numFmtId="0" fontId="5" fillId="12" borderId="3" xfId="0" applyFont="1" applyFill="1" applyBorder="1" applyAlignment="1">
      <alignment horizontal="left" wrapText="1" indent="1"/>
    </xf>
    <xf numFmtId="4" fontId="5" fillId="12" borderId="3" xfId="0" applyNumberFormat="1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left" wrapText="1" indent="4"/>
    </xf>
    <xf numFmtId="0" fontId="4" fillId="2" borderId="3" xfId="0" applyFont="1" applyFill="1" applyBorder="1" applyAlignment="1">
      <alignment horizontal="left" wrapText="1" indent="5"/>
    </xf>
    <xf numFmtId="0" fontId="17" fillId="2" borderId="3" xfId="0" applyFont="1" applyFill="1" applyBorder="1" applyAlignment="1">
      <alignment horizontal="left" wrapText="1" indent="2"/>
    </xf>
    <xf numFmtId="4" fontId="17" fillId="2" borderId="3" xfId="0" applyNumberFormat="1" applyFont="1" applyFill="1" applyBorder="1" applyAlignment="1">
      <alignment horizontal="right" wrapText="1" indent="1"/>
    </xf>
    <xf numFmtId="165" fontId="1" fillId="0" borderId="0" xfId="0" applyNumberFormat="1" applyFont="1" applyFill="1" applyAlignment="1">
      <alignment horizontal="left" indent="1"/>
    </xf>
    <xf numFmtId="0" fontId="19" fillId="2" borderId="3" xfId="0" applyFont="1" applyFill="1" applyBorder="1" applyAlignment="1">
      <alignment horizontal="left" wrapText="1" indent="1"/>
    </xf>
    <xf numFmtId="4" fontId="19" fillId="2" borderId="3" xfId="0" applyNumberFormat="1" applyFont="1" applyFill="1" applyBorder="1" applyAlignment="1">
      <alignment horizontal="right" wrapText="1" indent="1"/>
    </xf>
    <xf numFmtId="0" fontId="19" fillId="2" borderId="3" xfId="0" applyFont="1" applyFill="1" applyBorder="1" applyAlignment="1">
      <alignment horizontal="right" wrapText="1" indent="1"/>
    </xf>
    <xf numFmtId="0" fontId="19" fillId="2" borderId="3" xfId="0" applyFont="1" applyFill="1" applyBorder="1" applyAlignment="1">
      <alignment horizontal="left" wrapText="1" indent="4"/>
    </xf>
    <xf numFmtId="0" fontId="3" fillId="2" borderId="3" xfId="0" applyFont="1" applyFill="1" applyBorder="1" applyAlignment="1">
      <alignment horizontal="left" wrapText="1" indent="1"/>
    </xf>
    <xf numFmtId="0" fontId="19" fillId="2" borderId="3" xfId="0" applyFont="1" applyFill="1" applyBorder="1" applyAlignment="1">
      <alignment horizontal="left" wrapText="1" indent="2"/>
    </xf>
    <xf numFmtId="0" fontId="5" fillId="2" borderId="3" xfId="0" applyFont="1" applyFill="1" applyBorder="1" applyAlignment="1">
      <alignment horizontal="left" wrapText="1" indent="2"/>
    </xf>
    <xf numFmtId="0" fontId="4" fillId="2" borderId="3" xfId="0" applyFont="1" applyFill="1" applyBorder="1" applyAlignment="1">
      <alignment horizontal="left" wrapText="1" indent="3"/>
    </xf>
    <xf numFmtId="4" fontId="4" fillId="2" borderId="3" xfId="0" applyNumberFormat="1" applyFont="1" applyFill="1" applyBorder="1" applyAlignment="1">
      <alignment horizontal="left" wrapText="1" indent="1"/>
    </xf>
    <xf numFmtId="4" fontId="5" fillId="2" borderId="3" xfId="0" applyNumberFormat="1" applyFont="1" applyFill="1" applyBorder="1" applyAlignment="1">
      <alignment horizontal="left" wrapText="1" indent="1"/>
    </xf>
    <xf numFmtId="0" fontId="5" fillId="3" borderId="0" xfId="0" applyFont="1" applyFill="1" applyBorder="1" applyAlignment="1">
      <alignment horizontal="center" vertical="justify" wrapText="1"/>
    </xf>
    <xf numFmtId="4" fontId="5" fillId="2" borderId="3" xfId="0" applyNumberFormat="1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right" wrapText="1"/>
    </xf>
    <xf numFmtId="4" fontId="5" fillId="10" borderId="1" xfId="0" applyNumberFormat="1" applyFont="1" applyFill="1" applyBorder="1" applyAlignment="1">
      <alignment wrapText="1"/>
    </xf>
    <xf numFmtId="0" fontId="5" fillId="9" borderId="38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left" wrapText="1"/>
    </xf>
    <xf numFmtId="0" fontId="4" fillId="10" borderId="20" xfId="0" applyFont="1" applyFill="1" applyBorder="1" applyAlignment="1">
      <alignment horizontal="left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4" fillId="0" borderId="0" xfId="0" applyFont="1" applyAlignment="1"/>
    <xf numFmtId="0" fontId="20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6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horizontal="center"/>
    </xf>
    <xf numFmtId="0" fontId="15" fillId="0" borderId="17" xfId="1" applyNumberFormat="1" applyFont="1" applyFill="1" applyBorder="1" applyAlignment="1" applyProtection="1">
      <alignment horizontal="center"/>
    </xf>
    <xf numFmtId="0" fontId="15" fillId="4" borderId="10" xfId="1" applyNumberFormat="1" applyFont="1" applyFill="1" applyBorder="1" applyAlignment="1" applyProtection="1">
      <alignment horizontal="center" vertical="center"/>
    </xf>
    <xf numFmtId="0" fontId="15" fillId="4" borderId="15" xfId="1" applyNumberFormat="1" applyFont="1" applyFill="1" applyBorder="1" applyAlignment="1" applyProtection="1">
      <alignment horizontal="center" vertical="center"/>
    </xf>
    <xf numFmtId="0" fontId="15" fillId="4" borderId="11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/>
    </xf>
    <xf numFmtId="0" fontId="15" fillId="0" borderId="6" xfId="1" applyNumberFormat="1" applyFont="1" applyFill="1" applyBorder="1" applyAlignment="1" applyProtection="1">
      <alignment horizontal="center"/>
    </xf>
    <xf numFmtId="0" fontId="15" fillId="0" borderId="19" xfId="1" applyNumberFormat="1" applyFont="1" applyFill="1" applyBorder="1" applyAlignment="1" applyProtection="1">
      <alignment horizontal="center"/>
    </xf>
    <xf numFmtId="0" fontId="15" fillId="0" borderId="13" xfId="1" applyNumberFormat="1" applyFont="1" applyFill="1" applyBorder="1" applyAlignment="1" applyProtection="1">
      <alignment horizontal="center"/>
    </xf>
    <xf numFmtId="0" fontId="15" fillId="0" borderId="5" xfId="1" applyNumberFormat="1" applyFont="1" applyFill="1" applyBorder="1" applyAlignment="1" applyProtection="1">
      <alignment horizontal="center"/>
    </xf>
    <xf numFmtId="0" fontId="15" fillId="0" borderId="28" xfId="1" applyNumberFormat="1" applyFont="1" applyFill="1" applyBorder="1" applyAlignment="1" applyProtection="1">
      <alignment horizontal="center"/>
    </xf>
    <xf numFmtId="0" fontId="15" fillId="0" borderId="12" xfId="1" applyNumberFormat="1" applyFont="1" applyFill="1" applyBorder="1" applyAlignment="1" applyProtection="1">
      <alignment horizontal="center" vertical="center"/>
    </xf>
    <xf numFmtId="0" fontId="15" fillId="0" borderId="4" xfId="1" applyNumberFormat="1" applyFont="1" applyFill="1" applyBorder="1" applyAlignment="1" applyProtection="1">
      <alignment horizontal="center" vertical="center"/>
    </xf>
    <xf numFmtId="0" fontId="15" fillId="0" borderId="27" xfId="1" applyNumberFormat="1" applyFont="1" applyFill="1" applyBorder="1" applyAlignment="1" applyProtection="1">
      <alignment horizontal="center" vertical="center"/>
    </xf>
    <xf numFmtId="4" fontId="5" fillId="2" borderId="29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4" fontId="5" fillId="2" borderId="3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justify" wrapText="1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5"/>
  <sheetViews>
    <sheetView showGridLines="0" tabSelected="1" topLeftCell="A16" zoomScale="80" zoomScaleNormal="80" workbookViewId="0">
      <selection activeCell="E31" sqref="E31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2" spans="1:7" ht="15.75" x14ac:dyDescent="0.25">
      <c r="A2" s="138" t="s">
        <v>218</v>
      </c>
      <c r="B2" s="138"/>
      <c r="C2" s="138"/>
      <c r="D2" s="138"/>
      <c r="E2" s="138"/>
      <c r="F2" s="138"/>
      <c r="G2" s="138"/>
    </row>
    <row r="3" spans="1:7" ht="54" customHeight="1" thickBot="1" x14ac:dyDescent="0.2">
      <c r="A3" s="139" t="s">
        <v>25</v>
      </c>
      <c r="B3" s="140"/>
      <c r="C3" s="140"/>
      <c r="D3" s="140"/>
      <c r="E3" s="140"/>
      <c r="F3" s="140"/>
      <c r="G3" s="140"/>
    </row>
    <row r="4" spans="1:7" s="13" customFormat="1" ht="33" customHeight="1" x14ac:dyDescent="0.25">
      <c r="A4" s="144" t="s">
        <v>47</v>
      </c>
      <c r="B4" s="145"/>
      <c r="C4" s="145"/>
      <c r="D4" s="145"/>
      <c r="E4" s="145"/>
      <c r="F4" s="145"/>
      <c r="G4" s="146"/>
    </row>
    <row r="5" spans="1:7" ht="12" hidden="1" customHeight="1" x14ac:dyDescent="0.15">
      <c r="A5" s="46"/>
      <c r="B5" s="40"/>
      <c r="C5" s="40"/>
      <c r="D5" s="40"/>
      <c r="E5" s="40"/>
      <c r="F5" s="40"/>
      <c r="G5" s="47"/>
    </row>
    <row r="6" spans="1:7" ht="41.1" customHeight="1" x14ac:dyDescent="0.2">
      <c r="A6" s="147" t="s">
        <v>0</v>
      </c>
      <c r="B6" s="148"/>
      <c r="C6" s="148"/>
      <c r="D6" s="148"/>
      <c r="E6" s="148"/>
      <c r="F6" s="148"/>
      <c r="G6" s="149"/>
    </row>
    <row r="7" spans="1:7" s="2" customFormat="1" ht="51.6" customHeight="1" x14ac:dyDescent="0.15">
      <c r="A7" s="48" t="s">
        <v>1</v>
      </c>
      <c r="B7" s="19" t="s">
        <v>178</v>
      </c>
      <c r="C7" s="19" t="s">
        <v>2</v>
      </c>
      <c r="D7" s="19" t="s">
        <v>3</v>
      </c>
      <c r="E7" s="19" t="s">
        <v>179</v>
      </c>
      <c r="F7" s="19" t="s">
        <v>4</v>
      </c>
      <c r="G7" s="49" t="s">
        <v>5</v>
      </c>
    </row>
    <row r="8" spans="1:7" s="3" customFormat="1" ht="17.25" customHeight="1" x14ac:dyDescent="0.2">
      <c r="A8" s="50" t="s">
        <v>0</v>
      </c>
      <c r="B8" s="16"/>
      <c r="C8" s="16"/>
      <c r="D8" s="16"/>
      <c r="E8" s="16"/>
      <c r="F8" s="16"/>
      <c r="G8" s="51"/>
    </row>
    <row r="9" spans="1:7" s="3" customFormat="1" ht="18" customHeight="1" x14ac:dyDescent="0.2">
      <c r="A9" s="52" t="s">
        <v>7</v>
      </c>
      <c r="B9" s="20">
        <v>2285363.81</v>
      </c>
      <c r="C9" s="20">
        <v>2684931.79</v>
      </c>
      <c r="D9" s="20">
        <f>C9</f>
        <v>2684931.79</v>
      </c>
      <c r="E9" s="20">
        <v>2505870.4500000002</v>
      </c>
      <c r="F9" s="20">
        <v>0</v>
      </c>
      <c r="G9" s="53">
        <v>0</v>
      </c>
    </row>
    <row r="10" spans="1:7" s="3" customFormat="1" ht="18" customHeight="1" x14ac:dyDescent="0.2">
      <c r="A10" s="52" t="s">
        <v>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53">
        <v>0</v>
      </c>
    </row>
    <row r="11" spans="1:7" s="3" customFormat="1" ht="18" customHeight="1" x14ac:dyDescent="0.2">
      <c r="A11" s="54" t="s">
        <v>12</v>
      </c>
      <c r="B11" s="21">
        <f>B9+B10</f>
        <v>2285363.81</v>
      </c>
      <c r="C11" s="21">
        <f>C9+C10</f>
        <v>2684931.79</v>
      </c>
      <c r="D11" s="21">
        <f>D10+D9</f>
        <v>2684931.79</v>
      </c>
      <c r="E11" s="21">
        <f t="shared" ref="E11" si="0">E9+E10</f>
        <v>2505870.4500000002</v>
      </c>
      <c r="F11" s="21">
        <f>E11/B11*100</f>
        <v>109.64864495688327</v>
      </c>
      <c r="G11" s="55">
        <f>E11/D11*100</f>
        <v>93.330879366585322</v>
      </c>
    </row>
    <row r="12" spans="1:7" s="3" customFormat="1" ht="18" customHeight="1" x14ac:dyDescent="0.2">
      <c r="A12" s="52" t="s">
        <v>9</v>
      </c>
      <c r="B12" s="20">
        <v>2169609.6800000002</v>
      </c>
      <c r="C12" s="20">
        <v>2751022.33</v>
      </c>
      <c r="D12" s="20">
        <f>C12</f>
        <v>2751022.33</v>
      </c>
      <c r="E12" s="20">
        <v>2733461.32</v>
      </c>
      <c r="F12" s="20">
        <v>0</v>
      </c>
      <c r="G12" s="53">
        <v>0</v>
      </c>
    </row>
    <row r="13" spans="1:7" s="3" customFormat="1" ht="18" customHeight="1" x14ac:dyDescent="0.2">
      <c r="A13" s="52" t="s">
        <v>10</v>
      </c>
      <c r="B13" s="20">
        <v>51315.67</v>
      </c>
      <c r="C13" s="20">
        <v>16302.63</v>
      </c>
      <c r="D13" s="20">
        <f>C13</f>
        <v>16302.63</v>
      </c>
      <c r="E13" s="20">
        <v>3265.67</v>
      </c>
      <c r="F13" s="20">
        <v>0</v>
      </c>
      <c r="G13" s="53">
        <v>0</v>
      </c>
    </row>
    <row r="14" spans="1:7" s="3" customFormat="1" ht="18" customHeight="1" x14ac:dyDescent="0.2">
      <c r="A14" s="54" t="s">
        <v>13</v>
      </c>
      <c r="B14" s="21">
        <f>B12+B13</f>
        <v>2220925.35</v>
      </c>
      <c r="C14" s="21">
        <f t="shared" ref="C14:E14" si="1">C12+C13</f>
        <v>2767324.96</v>
      </c>
      <c r="D14" s="21">
        <f>D12+D13</f>
        <v>2767324.96</v>
      </c>
      <c r="E14" s="21">
        <f t="shared" si="1"/>
        <v>2736726.9899999998</v>
      </c>
      <c r="F14" s="21">
        <f>E14/B14*100</f>
        <v>123.22462751843504</v>
      </c>
      <c r="G14" s="55">
        <f>E14/D14*100</f>
        <v>98.8943123614944</v>
      </c>
    </row>
    <row r="15" spans="1:7" s="12" customFormat="1" ht="27" customHeight="1" x14ac:dyDescent="0.2">
      <c r="A15" s="56" t="s">
        <v>16</v>
      </c>
      <c r="B15" s="22">
        <f>B11-B14</f>
        <v>64438.459999999963</v>
      </c>
      <c r="C15" s="22">
        <f t="shared" ref="C15:E15" si="2">C11-C14</f>
        <v>-82393.169999999925</v>
      </c>
      <c r="D15" s="22">
        <f t="shared" si="2"/>
        <v>-82393.169999999925</v>
      </c>
      <c r="E15" s="22">
        <f t="shared" si="2"/>
        <v>-230856.53999999957</v>
      </c>
      <c r="F15" s="22">
        <f>E15/B15*100</f>
        <v>-358.25893418309454</v>
      </c>
      <c r="G15" s="57">
        <f>E15/D15*100</f>
        <v>280.18892828131237</v>
      </c>
    </row>
    <row r="16" spans="1:7" s="12" customFormat="1" ht="0.75" customHeight="1" x14ac:dyDescent="0.2">
      <c r="A16" s="58"/>
      <c r="B16" s="41"/>
      <c r="C16" s="41"/>
      <c r="D16" s="41"/>
      <c r="E16" s="41"/>
      <c r="F16" s="41"/>
      <c r="G16" s="59"/>
    </row>
    <row r="17" spans="1:10" ht="12.75" x14ac:dyDescent="0.2">
      <c r="A17" s="60"/>
      <c r="B17" s="61"/>
      <c r="C17" s="61"/>
      <c r="D17" s="61"/>
      <c r="E17" s="61"/>
      <c r="F17" s="61"/>
      <c r="G17" s="62"/>
    </row>
    <row r="18" spans="1:10" s="4" customFormat="1" ht="12.75" x14ac:dyDescent="0.2">
      <c r="A18" s="63"/>
      <c r="B18" s="64"/>
      <c r="C18" s="64"/>
      <c r="D18" s="64"/>
      <c r="E18" s="64"/>
      <c r="F18" s="64"/>
      <c r="G18" s="65"/>
      <c r="J18" s="110"/>
    </row>
    <row r="19" spans="1:10" s="4" customFormat="1" ht="26.45" customHeight="1" x14ac:dyDescent="0.15">
      <c r="A19" s="153" t="s">
        <v>217</v>
      </c>
      <c r="B19" s="154"/>
      <c r="C19" s="154"/>
      <c r="D19" s="154"/>
      <c r="E19" s="154"/>
      <c r="F19" s="154"/>
      <c r="G19" s="155"/>
    </row>
    <row r="20" spans="1:10" s="4" customFormat="1" ht="48" customHeight="1" x14ac:dyDescent="0.15">
      <c r="A20" s="48" t="s">
        <v>1</v>
      </c>
      <c r="B20" s="19" t="s">
        <v>180</v>
      </c>
      <c r="C20" s="19" t="s">
        <v>2</v>
      </c>
      <c r="D20" s="19" t="s">
        <v>3</v>
      </c>
      <c r="E20" s="19" t="s">
        <v>181</v>
      </c>
      <c r="F20" s="19" t="s">
        <v>4</v>
      </c>
      <c r="G20" s="49" t="s">
        <v>5</v>
      </c>
    </row>
    <row r="21" spans="1:10" s="4" customFormat="1" ht="15.75" customHeight="1" x14ac:dyDescent="0.15">
      <c r="A21" s="66" t="s">
        <v>6</v>
      </c>
      <c r="B21" s="23"/>
      <c r="C21" s="23"/>
      <c r="D21" s="23"/>
      <c r="E21" s="23"/>
      <c r="F21" s="23"/>
      <c r="G21" s="67"/>
    </row>
    <row r="22" spans="1:10" s="4" customFormat="1" ht="14.25" customHeight="1" x14ac:dyDescent="0.2">
      <c r="A22" s="68" t="s">
        <v>41</v>
      </c>
      <c r="B22" s="24">
        <v>0</v>
      </c>
      <c r="C22" s="25">
        <v>0</v>
      </c>
      <c r="D22" s="25">
        <v>0</v>
      </c>
      <c r="E22" s="25">
        <v>0</v>
      </c>
      <c r="F22" s="25">
        <v>0</v>
      </c>
      <c r="G22" s="69">
        <v>0</v>
      </c>
    </row>
    <row r="23" spans="1:10" s="5" customFormat="1" ht="15" customHeight="1" x14ac:dyDescent="0.2">
      <c r="A23" s="70" t="s">
        <v>42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71">
        <v>0</v>
      </c>
    </row>
    <row r="24" spans="1:10" s="5" customFormat="1" ht="20.25" customHeight="1" x14ac:dyDescent="0.2">
      <c r="A24" s="72" t="s">
        <v>15</v>
      </c>
      <c r="B24" s="27">
        <f>B15</f>
        <v>64438.459999999963</v>
      </c>
      <c r="C24" s="27">
        <f t="shared" ref="C24:E24" si="3">C15</f>
        <v>-82393.169999999925</v>
      </c>
      <c r="D24" s="27">
        <f t="shared" si="3"/>
        <v>-82393.169999999925</v>
      </c>
      <c r="E24" s="27">
        <f t="shared" si="3"/>
        <v>-230856.53999999957</v>
      </c>
      <c r="F24" s="27">
        <v>0</v>
      </c>
      <c r="G24" s="73">
        <v>0</v>
      </c>
    </row>
    <row r="25" spans="1:10" s="5" customFormat="1" ht="0.75" customHeight="1" x14ac:dyDescent="0.2">
      <c r="A25" s="74"/>
      <c r="B25" s="42"/>
      <c r="C25" s="42"/>
      <c r="D25" s="42"/>
      <c r="E25" s="42"/>
      <c r="F25" s="42"/>
      <c r="G25" s="75"/>
    </row>
    <row r="26" spans="1:10" s="5" customFormat="1" ht="20.100000000000001" hidden="1" customHeight="1" x14ac:dyDescent="0.2">
      <c r="A26" s="74"/>
      <c r="B26" s="42"/>
      <c r="C26" s="42"/>
      <c r="D26" s="42"/>
      <c r="E26" s="42"/>
      <c r="F26" s="42"/>
      <c r="G26" s="75"/>
    </row>
    <row r="27" spans="1:10" s="4" customFormat="1" ht="51.95" customHeight="1" x14ac:dyDescent="0.2">
      <c r="A27" s="150" t="s">
        <v>14</v>
      </c>
      <c r="B27" s="151"/>
      <c r="C27" s="151"/>
      <c r="D27" s="151"/>
      <c r="E27" s="151"/>
      <c r="F27" s="151"/>
      <c r="G27" s="152"/>
    </row>
    <row r="28" spans="1:10" s="6" customFormat="1" ht="47.45" customHeight="1" x14ac:dyDescent="0.25">
      <c r="A28" s="48"/>
      <c r="B28" s="19" t="s">
        <v>182</v>
      </c>
      <c r="C28" s="19" t="s">
        <v>2</v>
      </c>
      <c r="D28" s="19" t="s">
        <v>3</v>
      </c>
      <c r="E28" s="19" t="s">
        <v>24</v>
      </c>
      <c r="F28" s="19" t="s">
        <v>4</v>
      </c>
      <c r="G28" s="49" t="s">
        <v>5</v>
      </c>
    </row>
    <row r="29" spans="1:10" s="6" customFormat="1" ht="32.1" customHeight="1" x14ac:dyDescent="0.25">
      <c r="A29" s="76" t="s">
        <v>23</v>
      </c>
      <c r="B29" s="28">
        <f>B30-B31</f>
        <v>34769.26</v>
      </c>
      <c r="C29" s="28">
        <f t="shared" ref="C29:E29" si="4">C30-C31</f>
        <v>82393.17</v>
      </c>
      <c r="D29" s="28">
        <f t="shared" si="4"/>
        <v>82393.17</v>
      </c>
      <c r="E29" s="28">
        <f t="shared" si="4"/>
        <v>-196087.28</v>
      </c>
      <c r="F29" s="28">
        <v>0</v>
      </c>
      <c r="G29" s="77">
        <v>0</v>
      </c>
    </row>
    <row r="30" spans="1:10" s="7" customFormat="1" ht="31.5" customHeight="1" x14ac:dyDescent="0.25">
      <c r="A30" s="78" t="s">
        <v>18</v>
      </c>
      <c r="B30" s="29">
        <v>34769.26</v>
      </c>
      <c r="C30" s="29">
        <v>82393.17</v>
      </c>
      <c r="D30" s="29">
        <v>82393.17</v>
      </c>
      <c r="E30" s="29">
        <v>34769.26</v>
      </c>
      <c r="F30" s="29">
        <f>E30/B30*100</f>
        <v>100</v>
      </c>
      <c r="G30" s="79">
        <f>E30/D30*100</f>
        <v>42.199201705675364</v>
      </c>
    </row>
    <row r="31" spans="1:10" s="8" customFormat="1" ht="27.95" customHeight="1" x14ac:dyDescent="0.2">
      <c r="A31" s="78" t="s">
        <v>17</v>
      </c>
      <c r="B31" s="29">
        <v>0</v>
      </c>
      <c r="C31" s="29">
        <v>0</v>
      </c>
      <c r="D31" s="29">
        <v>0</v>
      </c>
      <c r="E31" s="29">
        <v>230856.54</v>
      </c>
      <c r="F31" s="29"/>
      <c r="G31" s="79"/>
    </row>
    <row r="32" spans="1:10" s="15" customFormat="1" ht="52.5" customHeight="1" x14ac:dyDescent="0.2">
      <c r="A32" s="156" t="s">
        <v>19</v>
      </c>
      <c r="B32" s="157"/>
      <c r="C32" s="157"/>
      <c r="D32" s="157"/>
      <c r="E32" s="157"/>
      <c r="F32" s="157"/>
      <c r="G32" s="158"/>
    </row>
    <row r="33" spans="1:7" ht="20.25" hidden="1" customHeight="1" x14ac:dyDescent="0.2">
      <c r="A33" s="60"/>
      <c r="B33" s="61"/>
      <c r="C33" s="61"/>
      <c r="D33" s="61"/>
      <c r="E33" s="61"/>
      <c r="F33" s="61"/>
      <c r="G33" s="62"/>
    </row>
    <row r="34" spans="1:7" ht="0.75" customHeight="1" x14ac:dyDescent="0.2">
      <c r="A34" s="60"/>
      <c r="B34" s="61"/>
      <c r="C34" s="61"/>
      <c r="D34" s="61"/>
      <c r="E34" s="61"/>
      <c r="F34" s="61"/>
      <c r="G34" s="62"/>
    </row>
    <row r="35" spans="1:7" ht="48.6" customHeight="1" x14ac:dyDescent="0.15">
      <c r="A35" s="48" t="s">
        <v>1</v>
      </c>
      <c r="B35" s="19" t="s">
        <v>174</v>
      </c>
      <c r="C35" s="19"/>
      <c r="D35" s="19"/>
      <c r="E35" s="19" t="s">
        <v>179</v>
      </c>
      <c r="F35" s="19" t="s">
        <v>4</v>
      </c>
      <c r="G35" s="49"/>
    </row>
    <row r="36" spans="1:7" s="14" customFormat="1" ht="0.6" customHeight="1" x14ac:dyDescent="0.2">
      <c r="A36" s="141" t="s">
        <v>11</v>
      </c>
      <c r="B36" s="142"/>
      <c r="C36" s="142"/>
      <c r="D36" s="142"/>
      <c r="E36" s="142"/>
      <c r="F36" s="142"/>
      <c r="G36" s="143"/>
    </row>
    <row r="37" spans="1:7" s="4" customFormat="1" ht="0.75" hidden="1" customHeight="1" x14ac:dyDescent="0.2">
      <c r="A37" s="80"/>
      <c r="B37" s="43"/>
      <c r="C37" s="43"/>
      <c r="D37" s="43"/>
      <c r="E37" s="43"/>
      <c r="F37" s="43"/>
      <c r="G37" s="81"/>
    </row>
    <row r="38" spans="1:7" s="6" customFormat="1" ht="39.950000000000003" customHeight="1" x14ac:dyDescent="0.25">
      <c r="A38" s="82" t="s">
        <v>22</v>
      </c>
      <c r="B38" s="44">
        <f>B39-B40</f>
        <v>34769.26</v>
      </c>
      <c r="C38" s="44">
        <f t="shared" ref="C38:D38" si="5">C39-C40</f>
        <v>0</v>
      </c>
      <c r="D38" s="44">
        <f t="shared" si="5"/>
        <v>0</v>
      </c>
      <c r="E38" s="44">
        <f>E40-B38</f>
        <v>196087.28</v>
      </c>
      <c r="F38" s="44">
        <f>E38/B38*100</f>
        <v>563.96736657610779</v>
      </c>
      <c r="G38" s="83"/>
    </row>
    <row r="39" spans="1:7" s="7" customFormat="1" ht="36.950000000000003" customHeight="1" x14ac:dyDescent="0.25">
      <c r="A39" s="84" t="s">
        <v>20</v>
      </c>
      <c r="B39" s="45">
        <v>34769.26</v>
      </c>
      <c r="C39" s="45"/>
      <c r="D39" s="45"/>
      <c r="E39" s="45">
        <v>0</v>
      </c>
      <c r="F39" s="45">
        <v>0</v>
      </c>
      <c r="G39" s="85"/>
    </row>
    <row r="40" spans="1:7" s="8" customFormat="1" ht="39" customHeight="1" thickBot="1" x14ac:dyDescent="0.25">
      <c r="A40" s="86" t="s">
        <v>21</v>
      </c>
      <c r="B40" s="87"/>
      <c r="C40" s="87"/>
      <c r="D40" s="87"/>
      <c r="E40" s="88">
        <v>230856.54</v>
      </c>
      <c r="F40" s="88">
        <v>0</v>
      </c>
      <c r="G40" s="89"/>
    </row>
    <row r="42" spans="1:7" ht="12.75" x14ac:dyDescent="0.2">
      <c r="A42" s="9"/>
    </row>
    <row r="43" spans="1:7" ht="12" x14ac:dyDescent="0.2">
      <c r="E43" s="10"/>
    </row>
    <row r="45" spans="1:7" ht="12.75" x14ac:dyDescent="0.2">
      <c r="E45" s="11"/>
    </row>
  </sheetData>
  <mergeCells count="8">
    <mergeCell ref="A2:G2"/>
    <mergeCell ref="A3:G3"/>
    <mergeCell ref="A36:G36"/>
    <mergeCell ref="A4:G4"/>
    <mergeCell ref="A6:G6"/>
    <mergeCell ref="A27:G27"/>
    <mergeCell ref="A19:G19"/>
    <mergeCell ref="A32:G32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1652-4361-4FB8-9BE5-359C05C8A140}">
  <sheetPr>
    <pageSetUpPr fitToPage="1"/>
  </sheetPr>
  <dimension ref="A1:G16"/>
  <sheetViews>
    <sheetView zoomScaleNormal="100" workbookViewId="0">
      <selection activeCell="F10" sqref="F10"/>
    </sheetView>
  </sheetViews>
  <sheetFormatPr defaultRowHeight="15" x14ac:dyDescent="0.25"/>
  <cols>
    <col min="1" max="1" width="55.7109375" style="1" customWidth="1"/>
    <col min="2" max="7" width="15.7109375" style="1" customWidth="1"/>
  </cols>
  <sheetData>
    <row r="1" spans="1:7" ht="39" thickBot="1" x14ac:dyDescent="0.3">
      <c r="A1" s="90" t="s">
        <v>1</v>
      </c>
      <c r="B1" s="90" t="s">
        <v>176</v>
      </c>
      <c r="C1" s="90" t="s">
        <v>2</v>
      </c>
      <c r="D1" s="90" t="s">
        <v>3</v>
      </c>
      <c r="E1" s="90" t="s">
        <v>177</v>
      </c>
      <c r="F1" s="90" t="s">
        <v>4</v>
      </c>
      <c r="G1" s="90" t="s">
        <v>5</v>
      </c>
    </row>
    <row r="2" spans="1:7" x14ac:dyDescent="0.25">
      <c r="A2" s="93" t="s">
        <v>148</v>
      </c>
      <c r="B2" s="122">
        <f>B3</f>
        <v>34769.26</v>
      </c>
      <c r="C2" s="122">
        <f t="shared" ref="C2:E2" si="0">C3</f>
        <v>52400</v>
      </c>
      <c r="D2" s="122">
        <f t="shared" si="0"/>
        <v>52400</v>
      </c>
      <c r="E2" s="122">
        <f t="shared" si="0"/>
        <v>13498.53</v>
      </c>
      <c r="F2" s="122">
        <f>E2/B2*100</f>
        <v>38.823173113261547</v>
      </c>
      <c r="G2" s="102">
        <f>E2/D2*100</f>
        <v>25.760553435114502</v>
      </c>
    </row>
    <row r="3" spans="1:7" x14ac:dyDescent="0.25">
      <c r="A3" s="97" t="s">
        <v>175</v>
      </c>
      <c r="B3" s="122">
        <f>B4+B9+B11+B14+B7</f>
        <v>34769.26</v>
      </c>
      <c r="C3" s="122">
        <f t="shared" ref="C3:E3" si="1">C4+C9+C11+C14+C7</f>
        <v>52400</v>
      </c>
      <c r="D3" s="122">
        <f t="shared" si="1"/>
        <v>52400</v>
      </c>
      <c r="E3" s="122">
        <f t="shared" si="1"/>
        <v>13498.53</v>
      </c>
      <c r="F3" s="122">
        <f t="shared" ref="F3:F16" si="2">E3/B3*100</f>
        <v>38.823173113261547</v>
      </c>
      <c r="G3" s="102">
        <f t="shared" ref="G3:G16" si="3">E3/D3*100</f>
        <v>25.760553435114502</v>
      </c>
    </row>
    <row r="4" spans="1:7" ht="26.25" x14ac:dyDescent="0.25">
      <c r="A4" s="101" t="s">
        <v>151</v>
      </c>
      <c r="B4" s="122">
        <f>B5+B6</f>
        <v>11928.93</v>
      </c>
      <c r="C4" s="122">
        <f t="shared" ref="C4:E4" si="4">C5+C6</f>
        <v>8000</v>
      </c>
      <c r="D4" s="122">
        <f t="shared" si="4"/>
        <v>8000</v>
      </c>
      <c r="E4" s="122">
        <f t="shared" si="4"/>
        <v>7782.56</v>
      </c>
      <c r="F4" s="122">
        <f>E4/B4*100</f>
        <v>65.241056825716981</v>
      </c>
      <c r="G4" s="102">
        <f t="shared" si="3"/>
        <v>97.281999999999996</v>
      </c>
    </row>
    <row r="5" spans="1:7" x14ac:dyDescent="0.25">
      <c r="A5" s="106" t="s">
        <v>76</v>
      </c>
      <c r="B5" s="122">
        <v>11228.93</v>
      </c>
      <c r="C5" s="122">
        <v>4300</v>
      </c>
      <c r="D5" s="122">
        <v>4300</v>
      </c>
      <c r="E5" s="122">
        <v>7182.56</v>
      </c>
      <c r="F5" s="122">
        <f t="shared" si="2"/>
        <v>63.964776697334479</v>
      </c>
      <c r="G5" s="102">
        <f t="shared" si="3"/>
        <v>167.03627906976746</v>
      </c>
    </row>
    <row r="6" spans="1:7" x14ac:dyDescent="0.25">
      <c r="A6" s="106" t="s">
        <v>121</v>
      </c>
      <c r="B6" s="122">
        <v>700</v>
      </c>
      <c r="C6" s="122">
        <v>3700</v>
      </c>
      <c r="D6" s="122">
        <v>3700</v>
      </c>
      <c r="E6" s="122">
        <v>600</v>
      </c>
      <c r="F6" s="122">
        <f t="shared" si="2"/>
        <v>85.714285714285708</v>
      </c>
      <c r="G6" s="102">
        <f t="shared" si="3"/>
        <v>16.216216216216218</v>
      </c>
    </row>
    <row r="7" spans="1:7" ht="26.25" x14ac:dyDescent="0.25">
      <c r="A7" s="101" t="s">
        <v>152</v>
      </c>
      <c r="B7" s="122">
        <f>B8</f>
        <v>0</v>
      </c>
      <c r="C7" s="122">
        <f t="shared" ref="C7:E7" si="5">C8</f>
        <v>0</v>
      </c>
      <c r="D7" s="122">
        <f t="shared" si="5"/>
        <v>0</v>
      </c>
      <c r="E7" s="122">
        <f t="shared" si="5"/>
        <v>778.28</v>
      </c>
      <c r="F7" s="122"/>
      <c r="G7" s="102"/>
    </row>
    <row r="8" spans="1:7" x14ac:dyDescent="0.25">
      <c r="A8" s="106" t="s">
        <v>76</v>
      </c>
      <c r="B8" s="122">
        <v>0</v>
      </c>
      <c r="C8" s="122">
        <v>0</v>
      </c>
      <c r="D8" s="122">
        <v>0</v>
      </c>
      <c r="E8" s="122">
        <v>778.28</v>
      </c>
      <c r="F8" s="122"/>
      <c r="G8" s="102"/>
    </row>
    <row r="9" spans="1:7" x14ac:dyDescent="0.25">
      <c r="A9" s="101" t="s">
        <v>158</v>
      </c>
      <c r="B9" s="122">
        <f>B10</f>
        <v>22430.33</v>
      </c>
      <c r="C9" s="122">
        <f t="shared" ref="C9:E9" si="6">C10</f>
        <v>0</v>
      </c>
      <c r="D9" s="122">
        <f t="shared" si="6"/>
        <v>0</v>
      </c>
      <c r="E9" s="122">
        <f>E10</f>
        <v>4837.6899999999996</v>
      </c>
      <c r="F9" s="122"/>
      <c r="G9" s="102"/>
    </row>
    <row r="10" spans="1:7" x14ac:dyDescent="0.25">
      <c r="A10" s="106" t="s">
        <v>76</v>
      </c>
      <c r="B10" s="122">
        <v>22430.33</v>
      </c>
      <c r="C10" s="122"/>
      <c r="D10" s="122"/>
      <c r="E10" s="122">
        <v>4837.6899999999996</v>
      </c>
      <c r="F10" s="122">
        <f t="shared" si="2"/>
        <v>21.567627404500954</v>
      </c>
      <c r="G10" s="102"/>
    </row>
    <row r="11" spans="1:7" ht="26.25" x14ac:dyDescent="0.25">
      <c r="A11" s="101" t="s">
        <v>160</v>
      </c>
      <c r="B11" s="122">
        <f>B12+B13</f>
        <v>0</v>
      </c>
      <c r="C11" s="122">
        <f t="shared" ref="C11:E11" si="7">C12+C13</f>
        <v>44200</v>
      </c>
      <c r="D11" s="122">
        <f t="shared" si="7"/>
        <v>44200</v>
      </c>
      <c r="E11" s="122">
        <f t="shared" si="7"/>
        <v>0</v>
      </c>
      <c r="F11" s="122"/>
      <c r="G11" s="102"/>
    </row>
    <row r="12" spans="1:7" x14ac:dyDescent="0.25">
      <c r="A12" s="106" t="s">
        <v>76</v>
      </c>
      <c r="B12" s="122">
        <v>0</v>
      </c>
      <c r="C12" s="122">
        <v>40200</v>
      </c>
      <c r="D12" s="122">
        <v>40200</v>
      </c>
      <c r="E12" s="122">
        <v>0</v>
      </c>
      <c r="F12" s="122">
        <v>0</v>
      </c>
      <c r="G12" s="102">
        <f t="shared" si="3"/>
        <v>0</v>
      </c>
    </row>
    <row r="13" spans="1:7" x14ac:dyDescent="0.25">
      <c r="A13" s="106" t="s">
        <v>121</v>
      </c>
      <c r="B13" s="122">
        <v>0</v>
      </c>
      <c r="C13" s="122">
        <v>4000</v>
      </c>
      <c r="D13" s="122">
        <v>4000</v>
      </c>
      <c r="E13" s="122">
        <v>0</v>
      </c>
      <c r="F13" s="122">
        <v>0</v>
      </c>
      <c r="G13" s="102">
        <f t="shared" si="3"/>
        <v>0</v>
      </c>
    </row>
    <row r="14" spans="1:7" ht="26.25" x14ac:dyDescent="0.25">
      <c r="A14" s="101" t="s">
        <v>162</v>
      </c>
      <c r="B14" s="122">
        <f>B15+B16</f>
        <v>410</v>
      </c>
      <c r="C14" s="122">
        <f t="shared" ref="C14:E14" si="8">C15+C16</f>
        <v>200</v>
      </c>
      <c r="D14" s="122">
        <f t="shared" si="8"/>
        <v>200</v>
      </c>
      <c r="E14" s="122">
        <f t="shared" si="8"/>
        <v>100</v>
      </c>
      <c r="F14" s="122">
        <f>E14/B14*100</f>
        <v>24.390243902439025</v>
      </c>
      <c r="G14" s="102">
        <f t="shared" si="3"/>
        <v>50</v>
      </c>
    </row>
    <row r="15" spans="1:7" x14ac:dyDescent="0.25">
      <c r="A15" s="106" t="s">
        <v>76</v>
      </c>
      <c r="B15" s="122">
        <v>210</v>
      </c>
      <c r="C15" s="122">
        <v>100</v>
      </c>
      <c r="D15" s="122">
        <v>100</v>
      </c>
      <c r="E15" s="122">
        <v>100</v>
      </c>
      <c r="F15" s="122">
        <f>E15/B15*100</f>
        <v>47.619047619047613</v>
      </c>
      <c r="G15" s="102">
        <f t="shared" si="3"/>
        <v>100</v>
      </c>
    </row>
    <row r="16" spans="1:7" x14ac:dyDescent="0.25">
      <c r="A16" s="106" t="s">
        <v>121</v>
      </c>
      <c r="B16" s="122">
        <v>200</v>
      </c>
      <c r="C16" s="122">
        <v>100</v>
      </c>
      <c r="D16" s="122">
        <v>100</v>
      </c>
      <c r="E16" s="122">
        <v>0</v>
      </c>
      <c r="F16" s="122">
        <f t="shared" si="2"/>
        <v>0</v>
      </c>
      <c r="G16" s="102">
        <f t="shared" si="3"/>
        <v>0</v>
      </c>
    </row>
  </sheetData>
  <pageMargins left="0.7" right="0.7" top="0.75" bottom="0.75" header="0.3" footer="0.3"/>
  <pageSetup paperSize="9" scale="8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7"/>
  <sheetViews>
    <sheetView zoomScaleNormal="100" workbookViewId="0">
      <selection sqref="A1:G94"/>
    </sheetView>
  </sheetViews>
  <sheetFormatPr defaultRowHeight="15" x14ac:dyDescent="0.25"/>
  <cols>
    <col min="1" max="1" width="48.5703125" style="1" customWidth="1"/>
    <col min="2" max="7" width="15.7109375" style="1" customWidth="1"/>
  </cols>
  <sheetData>
    <row r="1" spans="1:7" ht="15.75" x14ac:dyDescent="0.25">
      <c r="A1" s="138" t="s">
        <v>218</v>
      </c>
      <c r="B1" s="138"/>
      <c r="C1" s="138"/>
      <c r="D1" s="138"/>
      <c r="E1" s="138"/>
      <c r="F1" s="138"/>
      <c r="G1" s="138"/>
    </row>
    <row r="2" spans="1:7" x14ac:dyDescent="0.25">
      <c r="A2" s="159" t="s">
        <v>38</v>
      </c>
      <c r="B2" s="159"/>
      <c r="C2" s="159"/>
      <c r="D2" s="159"/>
      <c r="E2" s="159"/>
      <c r="F2" s="159"/>
      <c r="G2" s="159"/>
    </row>
    <row r="3" spans="1:7" x14ac:dyDescent="0.25">
      <c r="A3" s="160" t="s">
        <v>0</v>
      </c>
      <c r="B3" s="160"/>
      <c r="C3" s="160"/>
      <c r="D3" s="160"/>
      <c r="E3" s="160"/>
      <c r="F3" s="160"/>
      <c r="G3" s="160"/>
    </row>
    <row r="4" spans="1:7" x14ac:dyDescent="0.25">
      <c r="A4" s="160" t="s">
        <v>39</v>
      </c>
      <c r="B4" s="160"/>
      <c r="C4" s="160"/>
      <c r="D4" s="160"/>
      <c r="E4" s="160"/>
      <c r="F4" s="160"/>
      <c r="G4" s="160"/>
    </row>
    <row r="5" spans="1:7" ht="15.75" thickBot="1" x14ac:dyDescent="0.3">
      <c r="A5" s="160"/>
      <c r="B5" s="160"/>
      <c r="C5" s="160"/>
      <c r="D5" s="160"/>
      <c r="E5" s="160"/>
      <c r="F5" s="160"/>
      <c r="G5" s="160"/>
    </row>
    <row r="6" spans="1:7" ht="39" thickBot="1" x14ac:dyDescent="0.3">
      <c r="A6" s="90" t="s">
        <v>1</v>
      </c>
      <c r="B6" s="90" t="s">
        <v>183</v>
      </c>
      <c r="C6" s="90" t="s">
        <v>51</v>
      </c>
      <c r="D6" s="90" t="s">
        <v>52</v>
      </c>
      <c r="E6" s="90" t="s">
        <v>184</v>
      </c>
      <c r="F6" s="90" t="s">
        <v>53</v>
      </c>
      <c r="G6" s="90" t="s">
        <v>54</v>
      </c>
    </row>
    <row r="7" spans="1:7" x14ac:dyDescent="0.25">
      <c r="A7" s="91" t="s">
        <v>0</v>
      </c>
      <c r="B7" s="91"/>
      <c r="C7" s="91"/>
      <c r="D7" s="91"/>
      <c r="E7" s="91"/>
      <c r="F7" s="91"/>
      <c r="G7" s="92"/>
    </row>
    <row r="8" spans="1:7" s="18" customFormat="1" x14ac:dyDescent="0.25">
      <c r="A8" s="93" t="s">
        <v>55</v>
      </c>
      <c r="B8" s="102">
        <v>2285363.81</v>
      </c>
      <c r="C8" s="102">
        <v>2684931.79</v>
      </c>
      <c r="D8" s="102">
        <v>2684931.79</v>
      </c>
      <c r="E8" s="102">
        <v>2505870.4500000002</v>
      </c>
      <c r="F8" s="103">
        <v>109.65</v>
      </c>
      <c r="G8" s="96">
        <v>93.33</v>
      </c>
    </row>
    <row r="9" spans="1:7" x14ac:dyDescent="0.25">
      <c r="A9" s="111" t="s">
        <v>56</v>
      </c>
      <c r="B9" s="112">
        <v>1940144.34</v>
      </c>
      <c r="C9" s="112">
        <v>2470865.71</v>
      </c>
      <c r="D9" s="112">
        <v>2470865.71</v>
      </c>
      <c r="E9" s="112">
        <v>2293919.71</v>
      </c>
      <c r="F9" s="113">
        <v>118.23</v>
      </c>
      <c r="G9" s="96">
        <v>92.84</v>
      </c>
    </row>
    <row r="10" spans="1:7" x14ac:dyDescent="0.25">
      <c r="A10" s="114" t="s">
        <v>185</v>
      </c>
      <c r="B10" s="111"/>
      <c r="C10" s="111"/>
      <c r="D10" s="111"/>
      <c r="E10" s="112">
        <v>9142.9500000000007</v>
      </c>
      <c r="F10" s="111"/>
      <c r="G10" s="115"/>
    </row>
    <row r="11" spans="1:7" x14ac:dyDescent="0.25">
      <c r="A11" s="116" t="s">
        <v>186</v>
      </c>
      <c r="B11" s="111"/>
      <c r="C11" s="111"/>
      <c r="D11" s="111"/>
      <c r="E11" s="112">
        <v>9142.9500000000007</v>
      </c>
      <c r="F11" s="111"/>
      <c r="G11" s="115"/>
    </row>
    <row r="12" spans="1:7" ht="23.25" x14ac:dyDescent="0.25">
      <c r="A12" s="114" t="s">
        <v>57</v>
      </c>
      <c r="B12" s="112">
        <v>49360</v>
      </c>
      <c r="C12" s="111"/>
      <c r="D12" s="111"/>
      <c r="E12" s="111"/>
      <c r="F12" s="111"/>
      <c r="G12" s="115"/>
    </row>
    <row r="13" spans="1:7" x14ac:dyDescent="0.25">
      <c r="A13" s="116" t="s">
        <v>58</v>
      </c>
      <c r="B13" s="112">
        <v>49360</v>
      </c>
      <c r="C13" s="111"/>
      <c r="D13" s="111"/>
      <c r="E13" s="111"/>
      <c r="F13" s="111"/>
      <c r="G13" s="115"/>
    </row>
    <row r="14" spans="1:7" x14ac:dyDescent="0.25">
      <c r="A14" s="114" t="s">
        <v>187</v>
      </c>
      <c r="B14" s="112">
        <v>21101.52</v>
      </c>
      <c r="C14" s="111"/>
      <c r="D14" s="111"/>
      <c r="E14" s="111"/>
      <c r="F14" s="111"/>
      <c r="G14" s="115"/>
    </row>
    <row r="15" spans="1:7" x14ac:dyDescent="0.25">
      <c r="A15" s="116" t="s">
        <v>188</v>
      </c>
      <c r="B15" s="112">
        <v>21101.52</v>
      </c>
      <c r="C15" s="111"/>
      <c r="D15" s="111"/>
      <c r="E15" s="111"/>
      <c r="F15" s="111"/>
      <c r="G15" s="115"/>
    </row>
    <row r="16" spans="1:7" ht="23.25" x14ac:dyDescent="0.25">
      <c r="A16" s="114" t="s">
        <v>59</v>
      </c>
      <c r="B16" s="112">
        <v>1869682.82</v>
      </c>
      <c r="C16" s="111"/>
      <c r="D16" s="111"/>
      <c r="E16" s="112">
        <v>2236002.77</v>
      </c>
      <c r="F16" s="113">
        <v>119.59</v>
      </c>
      <c r="G16" s="115"/>
    </row>
    <row r="17" spans="1:7" ht="23.25" x14ac:dyDescent="0.25">
      <c r="A17" s="116" t="s">
        <v>60</v>
      </c>
      <c r="B17" s="112">
        <v>1868885.82</v>
      </c>
      <c r="C17" s="111"/>
      <c r="D17" s="111"/>
      <c r="E17" s="112">
        <v>2235102.77</v>
      </c>
      <c r="F17" s="113">
        <v>119.6</v>
      </c>
      <c r="G17" s="115"/>
    </row>
    <row r="18" spans="1:7" ht="23.25" x14ac:dyDescent="0.25">
      <c r="A18" s="116" t="s">
        <v>189</v>
      </c>
      <c r="B18" s="113">
        <v>797</v>
      </c>
      <c r="C18" s="111"/>
      <c r="D18" s="111"/>
      <c r="E18" s="113">
        <v>900</v>
      </c>
      <c r="F18" s="113">
        <v>112.92</v>
      </c>
      <c r="G18" s="115"/>
    </row>
    <row r="19" spans="1:7" x14ac:dyDescent="0.25">
      <c r="A19" s="114" t="s">
        <v>61</v>
      </c>
      <c r="B19" s="111"/>
      <c r="C19" s="111"/>
      <c r="D19" s="111"/>
      <c r="E19" s="112">
        <v>48773.99</v>
      </c>
      <c r="F19" s="111"/>
      <c r="G19" s="115"/>
    </row>
    <row r="20" spans="1:7" x14ac:dyDescent="0.25">
      <c r="A20" s="116" t="s">
        <v>62</v>
      </c>
      <c r="B20" s="111"/>
      <c r="C20" s="111"/>
      <c r="D20" s="111"/>
      <c r="E20" s="112">
        <v>48773.99</v>
      </c>
      <c r="F20" s="111"/>
      <c r="G20" s="115"/>
    </row>
    <row r="21" spans="1:7" x14ac:dyDescent="0.25">
      <c r="A21" s="111" t="s">
        <v>63</v>
      </c>
      <c r="B21" s="113">
        <v>19.96</v>
      </c>
      <c r="C21" s="113">
        <v>20</v>
      </c>
      <c r="D21" s="113">
        <v>20</v>
      </c>
      <c r="E21" s="113">
        <v>27.06</v>
      </c>
      <c r="F21" s="113">
        <v>135.57</v>
      </c>
      <c r="G21" s="96">
        <v>135.30000000000001</v>
      </c>
    </row>
    <row r="22" spans="1:7" x14ac:dyDescent="0.25">
      <c r="A22" s="114" t="s">
        <v>64</v>
      </c>
      <c r="B22" s="113">
        <v>19.96</v>
      </c>
      <c r="C22" s="111"/>
      <c r="D22" s="111"/>
      <c r="E22" s="113">
        <v>27.06</v>
      </c>
      <c r="F22" s="113">
        <v>135.57</v>
      </c>
      <c r="G22" s="115"/>
    </row>
    <row r="23" spans="1:7" x14ac:dyDescent="0.25">
      <c r="A23" s="116" t="s">
        <v>65</v>
      </c>
      <c r="B23" s="113">
        <v>19.96</v>
      </c>
      <c r="C23" s="111"/>
      <c r="D23" s="111"/>
      <c r="E23" s="113">
        <v>27.06</v>
      </c>
      <c r="F23" s="113">
        <v>135.57</v>
      </c>
      <c r="G23" s="115"/>
    </row>
    <row r="24" spans="1:7" ht="23.25" x14ac:dyDescent="0.25">
      <c r="A24" s="111" t="s">
        <v>66</v>
      </c>
      <c r="B24" s="112">
        <v>19094.75</v>
      </c>
      <c r="C24" s="112">
        <v>17200</v>
      </c>
      <c r="D24" s="112">
        <v>17200</v>
      </c>
      <c r="E24" s="112">
        <v>16491.27</v>
      </c>
      <c r="F24" s="113">
        <v>86.37</v>
      </c>
      <c r="G24" s="96">
        <v>95.88</v>
      </c>
    </row>
    <row r="25" spans="1:7" x14ac:dyDescent="0.25">
      <c r="A25" s="114" t="s">
        <v>67</v>
      </c>
      <c r="B25" s="112">
        <v>19094.75</v>
      </c>
      <c r="C25" s="111"/>
      <c r="D25" s="111"/>
      <c r="E25" s="112">
        <v>16491.27</v>
      </c>
      <c r="F25" s="113">
        <v>86.37</v>
      </c>
      <c r="G25" s="115"/>
    </row>
    <row r="26" spans="1:7" x14ac:dyDescent="0.25">
      <c r="A26" s="116" t="s">
        <v>68</v>
      </c>
      <c r="B26" s="112">
        <v>19094.75</v>
      </c>
      <c r="C26" s="111"/>
      <c r="D26" s="111"/>
      <c r="E26" s="112">
        <v>16491.27</v>
      </c>
      <c r="F26" s="113">
        <v>86.37</v>
      </c>
      <c r="G26" s="115"/>
    </row>
    <row r="27" spans="1:7" ht="23.25" x14ac:dyDescent="0.25">
      <c r="A27" s="111" t="s">
        <v>190</v>
      </c>
      <c r="B27" s="112">
        <v>9229.16</v>
      </c>
      <c r="C27" s="112">
        <v>24784</v>
      </c>
      <c r="D27" s="112">
        <v>24784</v>
      </c>
      <c r="E27" s="112">
        <v>27014.63</v>
      </c>
      <c r="F27" s="113">
        <v>292.70999999999998</v>
      </c>
      <c r="G27" s="96">
        <v>109</v>
      </c>
    </row>
    <row r="28" spans="1:7" x14ac:dyDescent="0.25">
      <c r="A28" s="114" t="s">
        <v>69</v>
      </c>
      <c r="B28" s="112">
        <v>8929.16</v>
      </c>
      <c r="C28" s="111"/>
      <c r="D28" s="111"/>
      <c r="E28" s="112">
        <v>26714.63</v>
      </c>
      <c r="F28" s="113">
        <v>299.18</v>
      </c>
      <c r="G28" s="115"/>
    </row>
    <row r="29" spans="1:7" x14ac:dyDescent="0.25">
      <c r="A29" s="116" t="s">
        <v>70</v>
      </c>
      <c r="B29" s="112">
        <v>8929.16</v>
      </c>
      <c r="C29" s="111"/>
      <c r="D29" s="111"/>
      <c r="E29" s="112">
        <v>26714.63</v>
      </c>
      <c r="F29" s="113">
        <v>299.18</v>
      </c>
      <c r="G29" s="115"/>
    </row>
    <row r="30" spans="1:7" ht="23.25" x14ac:dyDescent="0.25">
      <c r="A30" s="114" t="s">
        <v>71</v>
      </c>
      <c r="B30" s="113">
        <v>300</v>
      </c>
      <c r="C30" s="111"/>
      <c r="D30" s="111"/>
      <c r="E30" s="113">
        <v>300</v>
      </c>
      <c r="F30" s="113">
        <v>100</v>
      </c>
      <c r="G30" s="115"/>
    </row>
    <row r="31" spans="1:7" x14ac:dyDescent="0.25">
      <c r="A31" s="116" t="s">
        <v>191</v>
      </c>
      <c r="B31" s="113">
        <v>300</v>
      </c>
      <c r="C31" s="111"/>
      <c r="D31" s="111"/>
      <c r="E31" s="113">
        <v>300</v>
      </c>
      <c r="F31" s="113">
        <v>100</v>
      </c>
      <c r="G31" s="115"/>
    </row>
    <row r="32" spans="1:7" ht="23.25" x14ac:dyDescent="0.25">
      <c r="A32" s="111" t="s">
        <v>72</v>
      </c>
      <c r="B32" s="112">
        <v>316875.59999999998</v>
      </c>
      <c r="C32" s="112">
        <v>172062.07999999999</v>
      </c>
      <c r="D32" s="112">
        <v>172062.07999999999</v>
      </c>
      <c r="E32" s="112">
        <v>168417.78</v>
      </c>
      <c r="F32" s="113">
        <v>53.15</v>
      </c>
      <c r="G32" s="96">
        <v>97.88</v>
      </c>
    </row>
    <row r="33" spans="1:7" ht="23.25" x14ac:dyDescent="0.25">
      <c r="A33" s="114" t="s">
        <v>73</v>
      </c>
      <c r="B33" s="112">
        <v>316875.59999999998</v>
      </c>
      <c r="C33" s="111"/>
      <c r="D33" s="111"/>
      <c r="E33" s="112">
        <v>168417.78</v>
      </c>
      <c r="F33" s="113">
        <v>53.15</v>
      </c>
      <c r="G33" s="115"/>
    </row>
    <row r="34" spans="1:7" ht="23.25" x14ac:dyDescent="0.25">
      <c r="A34" s="116" t="s">
        <v>74</v>
      </c>
      <c r="B34" s="112">
        <v>267070.37</v>
      </c>
      <c r="C34" s="111"/>
      <c r="D34" s="111"/>
      <c r="E34" s="112">
        <v>168417.78</v>
      </c>
      <c r="F34" s="113">
        <v>63.06</v>
      </c>
      <c r="G34" s="115"/>
    </row>
    <row r="35" spans="1:7" ht="23.25" x14ac:dyDescent="0.25">
      <c r="A35" s="116" t="s">
        <v>192</v>
      </c>
      <c r="B35" s="112">
        <v>49805.23</v>
      </c>
      <c r="C35" s="111"/>
      <c r="D35" s="111"/>
      <c r="E35" s="111"/>
      <c r="F35" s="111"/>
      <c r="G35" s="115"/>
    </row>
    <row r="36" spans="1:7" x14ac:dyDescent="0.25">
      <c r="A36" s="91" t="s">
        <v>75</v>
      </c>
      <c r="B36" s="98">
        <v>2285363.81</v>
      </c>
      <c r="C36" s="98">
        <v>2684931.79</v>
      </c>
      <c r="D36" s="98">
        <v>2684931.79</v>
      </c>
      <c r="E36" s="98">
        <v>2505870.4500000002</v>
      </c>
      <c r="F36" s="99">
        <v>109.65</v>
      </c>
      <c r="G36" s="100">
        <v>93.33</v>
      </c>
    </row>
    <row r="37" spans="1:7" x14ac:dyDescent="0.25">
      <c r="A37" s="93" t="s">
        <v>76</v>
      </c>
      <c r="B37" s="102">
        <v>2169609.6800000002</v>
      </c>
      <c r="C37" s="102">
        <v>2751022.33</v>
      </c>
      <c r="D37" s="102">
        <v>2751022.33</v>
      </c>
      <c r="E37" s="102">
        <v>2733461.32</v>
      </c>
      <c r="F37" s="103">
        <v>125.99</v>
      </c>
      <c r="G37" s="96">
        <v>99.36</v>
      </c>
    </row>
    <row r="38" spans="1:7" x14ac:dyDescent="0.25">
      <c r="A38" s="93" t="s">
        <v>77</v>
      </c>
      <c r="B38" s="102">
        <v>1881200.17</v>
      </c>
      <c r="C38" s="102">
        <v>2458078.34</v>
      </c>
      <c r="D38" s="102">
        <v>2458078.34</v>
      </c>
      <c r="E38" s="102">
        <v>2472365.04</v>
      </c>
      <c r="F38" s="103">
        <v>131.41999999999999</v>
      </c>
      <c r="G38" s="96">
        <v>100.58</v>
      </c>
    </row>
    <row r="39" spans="1:7" x14ac:dyDescent="0.25">
      <c r="A39" s="93" t="s">
        <v>78</v>
      </c>
      <c r="B39" s="102">
        <v>1561399.34</v>
      </c>
      <c r="C39" s="93"/>
      <c r="D39" s="93"/>
      <c r="E39" s="102">
        <v>2063404.49</v>
      </c>
      <c r="F39" s="103">
        <v>132.15</v>
      </c>
      <c r="G39" s="115"/>
    </row>
    <row r="40" spans="1:7" x14ac:dyDescent="0.25">
      <c r="A40" s="117" t="s">
        <v>79</v>
      </c>
      <c r="B40" s="102">
        <v>1542703.08</v>
      </c>
      <c r="C40" s="93"/>
      <c r="D40" s="93"/>
      <c r="E40" s="102">
        <v>2001869.56</v>
      </c>
      <c r="F40" s="103">
        <v>129.76</v>
      </c>
      <c r="G40" s="115"/>
    </row>
    <row r="41" spans="1:7" x14ac:dyDescent="0.25">
      <c r="A41" s="117" t="s">
        <v>80</v>
      </c>
      <c r="B41" s="102">
        <v>18696.259999999998</v>
      </c>
      <c r="C41" s="93"/>
      <c r="D41" s="93"/>
      <c r="E41" s="102">
        <v>61534.93</v>
      </c>
      <c r="F41" s="103">
        <v>329.13</v>
      </c>
      <c r="G41" s="115"/>
    </row>
    <row r="42" spans="1:7" x14ac:dyDescent="0.25">
      <c r="A42" s="93" t="s">
        <v>81</v>
      </c>
      <c r="B42" s="102">
        <v>63043.15</v>
      </c>
      <c r="C42" s="93"/>
      <c r="D42" s="93"/>
      <c r="E42" s="102">
        <v>71662.38</v>
      </c>
      <c r="F42" s="103">
        <v>113.67</v>
      </c>
      <c r="G42" s="115"/>
    </row>
    <row r="43" spans="1:7" x14ac:dyDescent="0.25">
      <c r="A43" s="117" t="s">
        <v>82</v>
      </c>
      <c r="B43" s="102">
        <v>63043.15</v>
      </c>
      <c r="C43" s="93"/>
      <c r="D43" s="93"/>
      <c r="E43" s="102">
        <v>71662.38</v>
      </c>
      <c r="F43" s="103">
        <v>113.67</v>
      </c>
      <c r="G43" s="115"/>
    </row>
    <row r="44" spans="1:7" x14ac:dyDescent="0.25">
      <c r="A44" s="93" t="s">
        <v>83</v>
      </c>
      <c r="B44" s="102">
        <v>256757.68</v>
      </c>
      <c r="C44" s="93"/>
      <c r="D44" s="93"/>
      <c r="E44" s="102">
        <v>337298.17</v>
      </c>
      <c r="F44" s="103">
        <v>131.37</v>
      </c>
      <c r="G44" s="115"/>
    </row>
    <row r="45" spans="1:7" ht="26.25" x14ac:dyDescent="0.25">
      <c r="A45" s="117" t="s">
        <v>84</v>
      </c>
      <c r="B45" s="102">
        <v>256757.68</v>
      </c>
      <c r="C45" s="93"/>
      <c r="D45" s="93"/>
      <c r="E45" s="102">
        <v>337298.17</v>
      </c>
      <c r="F45" s="103">
        <v>131.37</v>
      </c>
      <c r="G45" s="115"/>
    </row>
    <row r="46" spans="1:7" x14ac:dyDescent="0.25">
      <c r="A46" s="93" t="s">
        <v>85</v>
      </c>
      <c r="B46" s="102">
        <v>285662.49</v>
      </c>
      <c r="C46" s="102">
        <v>289693.99</v>
      </c>
      <c r="D46" s="102">
        <v>289693.99</v>
      </c>
      <c r="E46" s="102">
        <v>258022.36</v>
      </c>
      <c r="F46" s="103">
        <v>90.32</v>
      </c>
      <c r="G46" s="96">
        <v>89.07</v>
      </c>
    </row>
    <row r="47" spans="1:7" x14ac:dyDescent="0.25">
      <c r="A47" s="93" t="s">
        <v>86</v>
      </c>
      <c r="B47" s="102">
        <v>53577.04</v>
      </c>
      <c r="C47" s="93"/>
      <c r="D47" s="93"/>
      <c r="E47" s="102">
        <v>116259.65</v>
      </c>
      <c r="F47" s="103">
        <v>217</v>
      </c>
      <c r="G47" s="115"/>
    </row>
    <row r="48" spans="1:7" x14ac:dyDescent="0.25">
      <c r="A48" s="117" t="s">
        <v>87</v>
      </c>
      <c r="B48" s="102">
        <v>22359.21</v>
      </c>
      <c r="C48" s="93"/>
      <c r="D48" s="93"/>
      <c r="E48" s="102">
        <v>77903.490000000005</v>
      </c>
      <c r="F48" s="103">
        <v>348.42</v>
      </c>
      <c r="G48" s="115"/>
    </row>
    <row r="49" spans="1:7" ht="26.25" x14ac:dyDescent="0.25">
      <c r="A49" s="117" t="s">
        <v>88</v>
      </c>
      <c r="B49" s="102">
        <v>30400.33</v>
      </c>
      <c r="C49" s="93"/>
      <c r="D49" s="93"/>
      <c r="E49" s="102">
        <v>35026.51</v>
      </c>
      <c r="F49" s="103">
        <v>115.22</v>
      </c>
      <c r="G49" s="115"/>
    </row>
    <row r="50" spans="1:7" x14ac:dyDescent="0.25">
      <c r="A50" s="117" t="s">
        <v>89</v>
      </c>
      <c r="B50" s="103">
        <v>817.5</v>
      </c>
      <c r="C50" s="93"/>
      <c r="D50" s="93"/>
      <c r="E50" s="102">
        <v>3329.65</v>
      </c>
      <c r="F50" s="103">
        <v>407.3</v>
      </c>
      <c r="G50" s="115"/>
    </row>
    <row r="51" spans="1:7" x14ac:dyDescent="0.25">
      <c r="A51" s="93" t="s">
        <v>90</v>
      </c>
      <c r="B51" s="102">
        <v>47469.38</v>
      </c>
      <c r="C51" s="93"/>
      <c r="D51" s="93"/>
      <c r="E51" s="102">
        <v>60857.45</v>
      </c>
      <c r="F51" s="103">
        <v>128.19999999999999</v>
      </c>
      <c r="G51" s="115"/>
    </row>
    <row r="52" spans="1:7" ht="26.25" x14ac:dyDescent="0.25">
      <c r="A52" s="117" t="s">
        <v>91</v>
      </c>
      <c r="B52" s="102">
        <v>13024.22</v>
      </c>
      <c r="C52" s="93"/>
      <c r="D52" s="93"/>
      <c r="E52" s="102">
        <v>15923.74</v>
      </c>
      <c r="F52" s="103">
        <v>122.26</v>
      </c>
      <c r="G52" s="115"/>
    </row>
    <row r="53" spans="1:7" x14ac:dyDescent="0.25">
      <c r="A53" s="117" t="s">
        <v>92</v>
      </c>
      <c r="B53" s="103">
        <v>773.98</v>
      </c>
      <c r="C53" s="93"/>
      <c r="D53" s="93"/>
      <c r="E53" s="103">
        <v>857.15</v>
      </c>
      <c r="F53" s="103">
        <v>110.75</v>
      </c>
      <c r="G53" s="115"/>
    </row>
    <row r="54" spans="1:7" x14ac:dyDescent="0.25">
      <c r="A54" s="117" t="s">
        <v>93</v>
      </c>
      <c r="B54" s="102">
        <v>28352</v>
      </c>
      <c r="C54" s="93"/>
      <c r="D54" s="93"/>
      <c r="E54" s="102">
        <v>28667.08</v>
      </c>
      <c r="F54" s="103">
        <v>101.11</v>
      </c>
      <c r="G54" s="115"/>
    </row>
    <row r="55" spans="1:7" ht="26.25" x14ac:dyDescent="0.25">
      <c r="A55" s="117" t="s">
        <v>94</v>
      </c>
      <c r="B55" s="102">
        <v>3283.28</v>
      </c>
      <c r="C55" s="93"/>
      <c r="D55" s="93"/>
      <c r="E55" s="102">
        <v>5030.76</v>
      </c>
      <c r="F55" s="103">
        <v>153.22</v>
      </c>
      <c r="G55" s="115"/>
    </row>
    <row r="56" spans="1:7" x14ac:dyDescent="0.25">
      <c r="A56" s="117" t="s">
        <v>193</v>
      </c>
      <c r="B56" s="103">
        <v>712.61</v>
      </c>
      <c r="C56" s="93"/>
      <c r="D56" s="93"/>
      <c r="E56" s="102">
        <v>7513.69</v>
      </c>
      <c r="F56" s="102">
        <v>1054.3900000000001</v>
      </c>
      <c r="G56" s="115"/>
    </row>
    <row r="57" spans="1:7" x14ac:dyDescent="0.25">
      <c r="A57" s="117" t="s">
        <v>95</v>
      </c>
      <c r="B57" s="102">
        <v>1323.29</v>
      </c>
      <c r="C57" s="93"/>
      <c r="D57" s="93"/>
      <c r="E57" s="102">
        <v>2865.03</v>
      </c>
      <c r="F57" s="103">
        <v>216.51</v>
      </c>
      <c r="G57" s="115"/>
    </row>
    <row r="58" spans="1:7" x14ac:dyDescent="0.25">
      <c r="A58" s="93" t="s">
        <v>96</v>
      </c>
      <c r="B58" s="102">
        <v>176318.29</v>
      </c>
      <c r="C58" s="93"/>
      <c r="D58" s="93"/>
      <c r="E58" s="102">
        <v>70557.850000000006</v>
      </c>
      <c r="F58" s="103">
        <v>40.020000000000003</v>
      </c>
      <c r="G58" s="115"/>
    </row>
    <row r="59" spans="1:7" ht="26.25" x14ac:dyDescent="0.25">
      <c r="A59" s="117" t="s">
        <v>97</v>
      </c>
      <c r="B59" s="103">
        <v>794.34</v>
      </c>
      <c r="C59" s="93"/>
      <c r="D59" s="93"/>
      <c r="E59" s="103">
        <v>762.45</v>
      </c>
      <c r="F59" s="103">
        <v>95.99</v>
      </c>
      <c r="G59" s="115"/>
    </row>
    <row r="60" spans="1:7" x14ac:dyDescent="0.25">
      <c r="A60" s="117" t="s">
        <v>98</v>
      </c>
      <c r="B60" s="102">
        <v>127480.72</v>
      </c>
      <c r="C60" s="93"/>
      <c r="D60" s="93"/>
      <c r="E60" s="102">
        <v>17776.48</v>
      </c>
      <c r="F60" s="103">
        <v>13.94</v>
      </c>
      <c r="G60" s="115"/>
    </row>
    <row r="61" spans="1:7" x14ac:dyDescent="0.25">
      <c r="A61" s="117" t="s">
        <v>194</v>
      </c>
      <c r="B61" s="103">
        <v>50</v>
      </c>
      <c r="C61" s="93"/>
      <c r="D61" s="93"/>
      <c r="E61" s="93"/>
      <c r="F61" s="93"/>
      <c r="G61" s="115"/>
    </row>
    <row r="62" spans="1:7" x14ac:dyDescent="0.25">
      <c r="A62" s="117" t="s">
        <v>99</v>
      </c>
      <c r="B62" s="102">
        <v>20898.72</v>
      </c>
      <c r="C62" s="93"/>
      <c r="D62" s="93"/>
      <c r="E62" s="102">
        <v>20132.48</v>
      </c>
      <c r="F62" s="103">
        <v>96.33</v>
      </c>
      <c r="G62" s="115"/>
    </row>
    <row r="63" spans="1:7" x14ac:dyDescent="0.25">
      <c r="A63" s="117" t="s">
        <v>100</v>
      </c>
      <c r="B63" s="102">
        <v>1594.74</v>
      </c>
      <c r="C63" s="93"/>
      <c r="D63" s="93"/>
      <c r="E63" s="102">
        <v>1590</v>
      </c>
      <c r="F63" s="103">
        <v>99.7</v>
      </c>
      <c r="G63" s="115"/>
    </row>
    <row r="64" spans="1:7" x14ac:dyDescent="0.25">
      <c r="A64" s="117" t="s">
        <v>101</v>
      </c>
      <c r="B64" s="102">
        <v>2325.42</v>
      </c>
      <c r="C64" s="93"/>
      <c r="D64" s="93"/>
      <c r="E64" s="102">
        <v>2471.4899999999998</v>
      </c>
      <c r="F64" s="103">
        <v>106.28</v>
      </c>
      <c r="G64" s="115"/>
    </row>
    <row r="65" spans="1:7" x14ac:dyDescent="0.25">
      <c r="A65" s="117" t="s">
        <v>102</v>
      </c>
      <c r="B65" s="102">
        <v>8945.4</v>
      </c>
      <c r="C65" s="93"/>
      <c r="D65" s="93"/>
      <c r="E65" s="102">
        <v>3309.55</v>
      </c>
      <c r="F65" s="103">
        <v>37</v>
      </c>
      <c r="G65" s="115"/>
    </row>
    <row r="66" spans="1:7" x14ac:dyDescent="0.25">
      <c r="A66" s="117" t="s">
        <v>103</v>
      </c>
      <c r="B66" s="102">
        <v>4975.1899999999996</v>
      </c>
      <c r="C66" s="93"/>
      <c r="D66" s="93"/>
      <c r="E66" s="102">
        <v>4822.01</v>
      </c>
      <c r="F66" s="103">
        <v>96.92</v>
      </c>
      <c r="G66" s="115"/>
    </row>
    <row r="67" spans="1:7" x14ac:dyDescent="0.25">
      <c r="A67" s="117" t="s">
        <v>104</v>
      </c>
      <c r="B67" s="102">
        <v>9253.76</v>
      </c>
      <c r="C67" s="93"/>
      <c r="D67" s="93"/>
      <c r="E67" s="102">
        <v>19693.39</v>
      </c>
      <c r="F67" s="103">
        <v>212.82</v>
      </c>
      <c r="G67" s="115"/>
    </row>
    <row r="68" spans="1:7" x14ac:dyDescent="0.25">
      <c r="A68" s="93" t="s">
        <v>105</v>
      </c>
      <c r="B68" s="102">
        <v>8297.7800000000007</v>
      </c>
      <c r="C68" s="93"/>
      <c r="D68" s="93"/>
      <c r="E68" s="102">
        <v>10347.41</v>
      </c>
      <c r="F68" s="103">
        <v>124.7</v>
      </c>
      <c r="G68" s="115"/>
    </row>
    <row r="69" spans="1:7" ht="26.25" x14ac:dyDescent="0.25">
      <c r="A69" s="117" t="s">
        <v>106</v>
      </c>
      <c r="B69" s="102">
        <v>1923.24</v>
      </c>
      <c r="C69" s="93"/>
      <c r="D69" s="93"/>
      <c r="E69" s="102">
        <v>4532.1499999999996</v>
      </c>
      <c r="F69" s="103">
        <v>235.65</v>
      </c>
      <c r="G69" s="115"/>
    </row>
    <row r="70" spans="1:7" x14ac:dyDescent="0.25">
      <c r="A70" s="117" t="s">
        <v>107</v>
      </c>
      <c r="B70" s="102">
        <v>3971.12</v>
      </c>
      <c r="C70" s="93"/>
      <c r="D70" s="93"/>
      <c r="E70" s="102">
        <v>5278.26</v>
      </c>
      <c r="F70" s="103">
        <v>132.91999999999999</v>
      </c>
      <c r="G70" s="115"/>
    </row>
    <row r="71" spans="1:7" x14ac:dyDescent="0.25">
      <c r="A71" s="117" t="s">
        <v>108</v>
      </c>
      <c r="B71" s="103">
        <v>35</v>
      </c>
      <c r="C71" s="93"/>
      <c r="D71" s="93"/>
      <c r="E71" s="103">
        <v>40</v>
      </c>
      <c r="F71" s="103">
        <v>114.29</v>
      </c>
      <c r="G71" s="115"/>
    </row>
    <row r="72" spans="1:7" x14ac:dyDescent="0.25">
      <c r="A72" s="117" t="s">
        <v>109</v>
      </c>
      <c r="B72" s="102">
        <v>2196.63</v>
      </c>
      <c r="C72" s="93"/>
      <c r="D72" s="93"/>
      <c r="E72" s="93"/>
      <c r="F72" s="93"/>
      <c r="G72" s="115"/>
    </row>
    <row r="73" spans="1:7" x14ac:dyDescent="0.25">
      <c r="A73" s="117" t="s">
        <v>110</v>
      </c>
      <c r="B73" s="103">
        <v>171.79</v>
      </c>
      <c r="C73" s="93"/>
      <c r="D73" s="93"/>
      <c r="E73" s="103">
        <v>497</v>
      </c>
      <c r="F73" s="103">
        <v>289.31</v>
      </c>
      <c r="G73" s="115"/>
    </row>
    <row r="74" spans="1:7" x14ac:dyDescent="0.25">
      <c r="A74" s="93" t="s">
        <v>111</v>
      </c>
      <c r="B74" s="103">
        <v>699.26</v>
      </c>
      <c r="C74" s="103">
        <v>931</v>
      </c>
      <c r="D74" s="103">
        <v>931</v>
      </c>
      <c r="E74" s="103">
        <v>904.28</v>
      </c>
      <c r="F74" s="103">
        <v>129.32</v>
      </c>
      <c r="G74" s="96">
        <v>97.13</v>
      </c>
    </row>
    <row r="75" spans="1:7" x14ac:dyDescent="0.25">
      <c r="A75" s="93" t="s">
        <v>112</v>
      </c>
      <c r="B75" s="103">
        <v>699.26</v>
      </c>
      <c r="C75" s="93"/>
      <c r="D75" s="93"/>
      <c r="E75" s="103">
        <v>904.28</v>
      </c>
      <c r="F75" s="103">
        <v>129.32</v>
      </c>
      <c r="G75" s="115"/>
    </row>
    <row r="76" spans="1:7" x14ac:dyDescent="0.25">
      <c r="A76" s="117" t="s">
        <v>113</v>
      </c>
      <c r="B76" s="103">
        <v>680.31</v>
      </c>
      <c r="C76" s="93"/>
      <c r="D76" s="93"/>
      <c r="E76" s="103">
        <v>883.53</v>
      </c>
      <c r="F76" s="103">
        <v>129.87</v>
      </c>
      <c r="G76" s="115"/>
    </row>
    <row r="77" spans="1:7" x14ac:dyDescent="0.25">
      <c r="A77" s="117" t="s">
        <v>114</v>
      </c>
      <c r="B77" s="103">
        <v>18.95</v>
      </c>
      <c r="C77" s="93"/>
      <c r="D77" s="93"/>
      <c r="E77" s="103">
        <v>20.75</v>
      </c>
      <c r="F77" s="103">
        <v>109.5</v>
      </c>
      <c r="G77" s="115"/>
    </row>
    <row r="78" spans="1:7" ht="26.25" x14ac:dyDescent="0.25">
      <c r="A78" s="93" t="s">
        <v>115</v>
      </c>
      <c r="B78" s="103">
        <v>427.76</v>
      </c>
      <c r="C78" s="103">
        <v>600</v>
      </c>
      <c r="D78" s="103">
        <v>600</v>
      </c>
      <c r="E78" s="103">
        <v>450.64</v>
      </c>
      <c r="F78" s="103">
        <v>105.35</v>
      </c>
      <c r="G78" s="96">
        <v>75.11</v>
      </c>
    </row>
    <row r="79" spans="1:7" ht="26.25" x14ac:dyDescent="0.25">
      <c r="A79" s="93" t="s">
        <v>116</v>
      </c>
      <c r="B79" s="103">
        <v>427.76</v>
      </c>
      <c r="C79" s="93"/>
      <c r="D79" s="93"/>
      <c r="E79" s="103">
        <v>450.64</v>
      </c>
      <c r="F79" s="103">
        <v>105.35</v>
      </c>
      <c r="G79" s="115"/>
    </row>
    <row r="80" spans="1:7" ht="26.25" x14ac:dyDescent="0.25">
      <c r="A80" s="117" t="s">
        <v>117</v>
      </c>
      <c r="B80" s="103">
        <v>427.76</v>
      </c>
      <c r="C80" s="93"/>
      <c r="D80" s="93"/>
      <c r="E80" s="103">
        <v>450.64</v>
      </c>
      <c r="F80" s="103">
        <v>105.35</v>
      </c>
      <c r="G80" s="115"/>
    </row>
    <row r="81" spans="1:7" ht="26.25" x14ac:dyDescent="0.25">
      <c r="A81" s="93" t="s">
        <v>118</v>
      </c>
      <c r="B81" s="102">
        <v>1620</v>
      </c>
      <c r="C81" s="102">
        <v>1719</v>
      </c>
      <c r="D81" s="102">
        <v>1719</v>
      </c>
      <c r="E81" s="102">
        <v>1719</v>
      </c>
      <c r="F81" s="103">
        <v>106.11</v>
      </c>
      <c r="G81" s="96">
        <v>100</v>
      </c>
    </row>
    <row r="82" spans="1:7" x14ac:dyDescent="0.25">
      <c r="A82" s="93" t="s">
        <v>119</v>
      </c>
      <c r="B82" s="102">
        <v>1620</v>
      </c>
      <c r="C82" s="93"/>
      <c r="D82" s="93"/>
      <c r="E82" s="102">
        <v>1719</v>
      </c>
      <c r="F82" s="103">
        <v>106.11</v>
      </c>
      <c r="G82" s="115"/>
    </row>
    <row r="83" spans="1:7" x14ac:dyDescent="0.25">
      <c r="A83" s="117" t="s">
        <v>120</v>
      </c>
      <c r="B83" s="102">
        <v>1620</v>
      </c>
      <c r="C83" s="93"/>
      <c r="D83" s="93"/>
      <c r="E83" s="102">
        <v>1719</v>
      </c>
      <c r="F83" s="103">
        <v>106.11</v>
      </c>
      <c r="G83" s="115"/>
    </row>
    <row r="84" spans="1:7" x14ac:dyDescent="0.25">
      <c r="A84" s="93" t="s">
        <v>121</v>
      </c>
      <c r="B84" s="102">
        <v>51315.67</v>
      </c>
      <c r="C84" s="102">
        <v>16302.63</v>
      </c>
      <c r="D84" s="102">
        <v>16302.63</v>
      </c>
      <c r="E84" s="102">
        <v>3265.67</v>
      </c>
      <c r="F84" s="103">
        <v>6.36</v>
      </c>
      <c r="G84" s="96">
        <v>20.03</v>
      </c>
    </row>
    <row r="85" spans="1:7" ht="26.25" x14ac:dyDescent="0.25">
      <c r="A85" s="93" t="s">
        <v>122</v>
      </c>
      <c r="B85" s="102">
        <v>51315.67</v>
      </c>
      <c r="C85" s="102">
        <v>16302.63</v>
      </c>
      <c r="D85" s="102">
        <v>16302.63</v>
      </c>
      <c r="E85" s="102">
        <v>3265.67</v>
      </c>
      <c r="F85" s="103">
        <v>6.36</v>
      </c>
      <c r="G85" s="96">
        <v>20.03</v>
      </c>
    </row>
    <row r="86" spans="1:7" x14ac:dyDescent="0.25">
      <c r="A86" s="93" t="s">
        <v>123</v>
      </c>
      <c r="B86" s="102">
        <v>50348.95</v>
      </c>
      <c r="C86" s="93"/>
      <c r="D86" s="93"/>
      <c r="E86" s="102">
        <v>2370.75</v>
      </c>
      <c r="F86" s="103">
        <v>4.71</v>
      </c>
      <c r="G86" s="115"/>
    </row>
    <row r="87" spans="1:7" x14ac:dyDescent="0.25">
      <c r="A87" s="117" t="s">
        <v>124</v>
      </c>
      <c r="B87" s="102">
        <v>12024.76</v>
      </c>
      <c r="C87" s="93"/>
      <c r="D87" s="93"/>
      <c r="E87" s="102">
        <v>2118.75</v>
      </c>
      <c r="F87" s="103">
        <v>17.62</v>
      </c>
      <c r="G87" s="115"/>
    </row>
    <row r="88" spans="1:7" x14ac:dyDescent="0.25">
      <c r="A88" s="117" t="s">
        <v>195</v>
      </c>
      <c r="B88" s="102">
        <v>1080.43</v>
      </c>
      <c r="C88" s="93"/>
      <c r="D88" s="93"/>
      <c r="E88" s="93"/>
      <c r="F88" s="93"/>
      <c r="G88" s="115"/>
    </row>
    <row r="89" spans="1:7" x14ac:dyDescent="0.25">
      <c r="A89" s="117" t="s">
        <v>196</v>
      </c>
      <c r="B89" s="102">
        <v>7142.5</v>
      </c>
      <c r="C89" s="93"/>
      <c r="D89" s="93"/>
      <c r="E89" s="93"/>
      <c r="F89" s="93"/>
      <c r="G89" s="115"/>
    </row>
    <row r="90" spans="1:7" x14ac:dyDescent="0.25">
      <c r="A90" s="117" t="s">
        <v>197</v>
      </c>
      <c r="B90" s="102">
        <v>28777.23</v>
      </c>
      <c r="C90" s="93"/>
      <c r="D90" s="93"/>
      <c r="E90" s="103">
        <v>252</v>
      </c>
      <c r="F90" s="103">
        <v>0.88</v>
      </c>
      <c r="G90" s="115"/>
    </row>
    <row r="91" spans="1:7" ht="26.25" x14ac:dyDescent="0.25">
      <c r="A91" s="117" t="s">
        <v>198</v>
      </c>
      <c r="B91" s="102">
        <v>1324.03</v>
      </c>
      <c r="C91" s="93"/>
      <c r="D91" s="93"/>
      <c r="E91" s="93"/>
      <c r="F91" s="93"/>
      <c r="G91" s="115"/>
    </row>
    <row r="92" spans="1:7" ht="26.25" x14ac:dyDescent="0.25">
      <c r="A92" s="93" t="s">
        <v>125</v>
      </c>
      <c r="B92" s="103">
        <v>966.72</v>
      </c>
      <c r="C92" s="93"/>
      <c r="D92" s="93"/>
      <c r="E92" s="103">
        <v>894.92</v>
      </c>
      <c r="F92" s="103">
        <v>92.57</v>
      </c>
      <c r="G92" s="115"/>
    </row>
    <row r="93" spans="1:7" x14ac:dyDescent="0.25">
      <c r="A93" s="117" t="s">
        <v>126</v>
      </c>
      <c r="B93" s="103">
        <v>966.72</v>
      </c>
      <c r="C93" s="93"/>
      <c r="D93" s="93"/>
      <c r="E93" s="103">
        <v>894.92</v>
      </c>
      <c r="F93" s="103">
        <v>92.57</v>
      </c>
      <c r="G93" s="115"/>
    </row>
    <row r="94" spans="1:7" x14ac:dyDescent="0.25">
      <c r="A94" s="91" t="s">
        <v>127</v>
      </c>
      <c r="B94" s="98">
        <v>2220925.35</v>
      </c>
      <c r="C94" s="98">
        <v>2767324.96</v>
      </c>
      <c r="D94" s="98">
        <v>2767324.96</v>
      </c>
      <c r="E94" s="98">
        <v>2736726.99</v>
      </c>
      <c r="F94" s="99">
        <v>123.22</v>
      </c>
      <c r="G94" s="100">
        <v>98.89</v>
      </c>
    </row>
    <row r="95" spans="1:7" x14ac:dyDescent="0.25">
      <c r="A95"/>
      <c r="B95"/>
      <c r="C95"/>
      <c r="D95"/>
      <c r="E95"/>
      <c r="F95"/>
      <c r="G95"/>
    </row>
    <row r="96" spans="1:7" x14ac:dyDescent="0.25">
      <c r="A96"/>
      <c r="B96"/>
      <c r="C96"/>
      <c r="D96"/>
      <c r="E96"/>
      <c r="F96"/>
      <c r="G96"/>
    </row>
    <row r="97" spans="1:7" x14ac:dyDescent="0.25">
      <c r="A97"/>
      <c r="B97"/>
      <c r="C97"/>
      <c r="D97"/>
      <c r="E97"/>
      <c r="F97"/>
      <c r="G97"/>
    </row>
  </sheetData>
  <mergeCells count="5">
    <mergeCell ref="A2:G2"/>
    <mergeCell ref="A3:G3"/>
    <mergeCell ref="A4:G4"/>
    <mergeCell ref="A5:G5"/>
    <mergeCell ref="A1:G1"/>
  </mergeCells>
  <pageMargins left="0.7" right="0.7" top="0.75" bottom="0.75" header="0.3" footer="0.3"/>
  <pageSetup paperSize="9" scale="61" fitToHeight="0" orientation="portrait" r:id="rId1"/>
  <rowBreaks count="1" manualBreakCount="1">
    <brk id="5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4C39-B633-4EDE-906D-F7111EAAB992}">
  <sheetPr>
    <pageSetUpPr fitToPage="1"/>
  </sheetPr>
  <dimension ref="A1:G68"/>
  <sheetViews>
    <sheetView zoomScaleNormal="100" workbookViewId="0">
      <selection sqref="A1:G36"/>
    </sheetView>
  </sheetViews>
  <sheetFormatPr defaultRowHeight="15" x14ac:dyDescent="0.25"/>
  <cols>
    <col min="1" max="1" width="48.5703125" style="1" customWidth="1"/>
    <col min="2" max="7" width="15.7109375" style="1" customWidth="1"/>
  </cols>
  <sheetData>
    <row r="1" spans="1:7" x14ac:dyDescent="0.25">
      <c r="A1" s="159" t="s">
        <v>218</v>
      </c>
      <c r="B1" s="159"/>
      <c r="C1" s="159"/>
      <c r="D1" s="159"/>
      <c r="E1" s="159"/>
      <c r="F1" s="159"/>
      <c r="G1" s="159"/>
    </row>
    <row r="2" spans="1:7" x14ac:dyDescent="0.25">
      <c r="A2" s="159" t="s">
        <v>25</v>
      </c>
      <c r="B2" s="159"/>
      <c r="C2" s="159"/>
      <c r="D2" s="159"/>
      <c r="E2" s="159"/>
      <c r="F2" s="159"/>
      <c r="G2" s="159"/>
    </row>
    <row r="3" spans="1:7" x14ac:dyDescent="0.25">
      <c r="A3" s="159" t="s">
        <v>0</v>
      </c>
      <c r="B3" s="159"/>
      <c r="C3" s="159"/>
      <c r="D3" s="159"/>
      <c r="E3" s="159"/>
      <c r="F3" s="159"/>
      <c r="G3" s="159"/>
    </row>
    <row r="4" spans="1:7" ht="15.75" thickBot="1" x14ac:dyDescent="0.3">
      <c r="A4" s="159" t="s">
        <v>40</v>
      </c>
      <c r="B4" s="159"/>
      <c r="C4" s="159"/>
      <c r="D4" s="159"/>
      <c r="E4" s="159"/>
      <c r="F4" s="159"/>
      <c r="G4" s="159"/>
    </row>
    <row r="5" spans="1:7" ht="39" thickBot="1" x14ac:dyDescent="0.3">
      <c r="A5" s="90" t="s">
        <v>1</v>
      </c>
      <c r="B5" s="90" t="s">
        <v>183</v>
      </c>
      <c r="C5" s="90" t="s">
        <v>51</v>
      </c>
      <c r="D5" s="90" t="s">
        <v>52</v>
      </c>
      <c r="E5" s="90" t="s">
        <v>184</v>
      </c>
      <c r="F5" s="90" t="s">
        <v>53</v>
      </c>
      <c r="G5" s="90" t="s">
        <v>54</v>
      </c>
    </row>
    <row r="6" spans="1:7" x14ac:dyDescent="0.25">
      <c r="A6" s="91" t="s">
        <v>0</v>
      </c>
      <c r="B6" s="91"/>
      <c r="C6" s="91"/>
      <c r="D6" s="91"/>
      <c r="E6" s="91"/>
      <c r="F6" s="91"/>
      <c r="G6" s="92"/>
    </row>
    <row r="7" spans="1:7" x14ac:dyDescent="0.25">
      <c r="A7" s="118" t="s">
        <v>128</v>
      </c>
      <c r="B7" s="94">
        <v>203968.16</v>
      </c>
      <c r="C7" s="94">
        <v>30651.18</v>
      </c>
      <c r="D7" s="94">
        <v>30651.18</v>
      </c>
      <c r="E7" s="94">
        <v>29765.759999999998</v>
      </c>
      <c r="F7" s="95">
        <v>14.59</v>
      </c>
      <c r="G7" s="96">
        <v>97.11</v>
      </c>
    </row>
    <row r="8" spans="1:7" s="18" customFormat="1" x14ac:dyDescent="0.25">
      <c r="A8" s="118" t="s">
        <v>129</v>
      </c>
      <c r="B8" s="94">
        <v>203968.16</v>
      </c>
      <c r="C8" s="94">
        <v>30651.18</v>
      </c>
      <c r="D8" s="94">
        <v>30651.18</v>
      </c>
      <c r="E8" s="94">
        <v>29765.759999999998</v>
      </c>
      <c r="F8" s="95">
        <v>14.59</v>
      </c>
      <c r="G8" s="96">
        <v>97.11</v>
      </c>
    </row>
    <row r="9" spans="1:7" x14ac:dyDescent="0.25">
      <c r="A9" s="118" t="s">
        <v>130</v>
      </c>
      <c r="B9" s="94">
        <v>8949.1200000000008</v>
      </c>
      <c r="C9" s="94">
        <v>24504</v>
      </c>
      <c r="D9" s="94">
        <v>24504</v>
      </c>
      <c r="E9" s="94">
        <v>26741.69</v>
      </c>
      <c r="F9" s="95">
        <v>298.82</v>
      </c>
      <c r="G9" s="96">
        <v>109.13</v>
      </c>
    </row>
    <row r="10" spans="1:7" x14ac:dyDescent="0.25">
      <c r="A10" s="118" t="s">
        <v>131</v>
      </c>
      <c r="B10" s="94">
        <v>8949.1200000000008</v>
      </c>
      <c r="C10" s="94">
        <v>24504</v>
      </c>
      <c r="D10" s="94">
        <v>24504</v>
      </c>
      <c r="E10" s="94">
        <v>26741.69</v>
      </c>
      <c r="F10" s="95">
        <v>298.82</v>
      </c>
      <c r="G10" s="96">
        <v>109.13</v>
      </c>
    </row>
    <row r="11" spans="1:7" x14ac:dyDescent="0.25">
      <c r="A11" s="118" t="s">
        <v>132</v>
      </c>
      <c r="B11" s="94">
        <v>127979.89</v>
      </c>
      <c r="C11" s="94">
        <v>148700</v>
      </c>
      <c r="D11" s="94">
        <v>148700</v>
      </c>
      <c r="E11" s="94">
        <v>146481.54</v>
      </c>
      <c r="F11" s="95">
        <v>114.46</v>
      </c>
      <c r="G11" s="96">
        <v>98.51</v>
      </c>
    </row>
    <row r="12" spans="1:7" s="18" customFormat="1" ht="26.25" x14ac:dyDescent="0.25">
      <c r="A12" s="118" t="s">
        <v>133</v>
      </c>
      <c r="B12" s="94">
        <v>19094.75</v>
      </c>
      <c r="C12" s="94">
        <v>17200</v>
      </c>
      <c r="D12" s="94">
        <v>17200</v>
      </c>
      <c r="E12" s="94">
        <v>16491.27</v>
      </c>
      <c r="F12" s="95">
        <v>86.37</v>
      </c>
      <c r="G12" s="96">
        <v>95.88</v>
      </c>
    </row>
    <row r="13" spans="1:7" x14ac:dyDescent="0.25">
      <c r="A13" s="118" t="s">
        <v>134</v>
      </c>
      <c r="B13" s="94">
        <v>108885.14</v>
      </c>
      <c r="C13" s="94">
        <v>131500</v>
      </c>
      <c r="D13" s="94">
        <v>131500</v>
      </c>
      <c r="E13" s="94">
        <v>129990.27</v>
      </c>
      <c r="F13" s="95">
        <v>119.38</v>
      </c>
      <c r="G13" s="96">
        <v>98.85</v>
      </c>
    </row>
    <row r="14" spans="1:7" x14ac:dyDescent="0.25">
      <c r="A14" s="118" t="s">
        <v>135</v>
      </c>
      <c r="B14" s="94">
        <v>1944166.64</v>
      </c>
      <c r="C14" s="94">
        <v>2480776.61</v>
      </c>
      <c r="D14" s="94">
        <v>2480776.61</v>
      </c>
      <c r="E14" s="94">
        <v>2302581.46</v>
      </c>
      <c r="F14" s="95">
        <v>118.44</v>
      </c>
      <c r="G14" s="96">
        <v>92.82</v>
      </c>
    </row>
    <row r="15" spans="1:7" s="18" customFormat="1" x14ac:dyDescent="0.25">
      <c r="A15" s="118" t="s">
        <v>136</v>
      </c>
      <c r="B15" s="94">
        <v>3326.23</v>
      </c>
      <c r="C15" s="94">
        <v>6026.96</v>
      </c>
      <c r="D15" s="94">
        <v>6026.96</v>
      </c>
      <c r="E15" s="94">
        <v>8661.75</v>
      </c>
      <c r="F15" s="95">
        <v>260.41000000000003</v>
      </c>
      <c r="G15" s="96">
        <v>143.72</v>
      </c>
    </row>
    <row r="16" spans="1:7" x14ac:dyDescent="0.25">
      <c r="A16" s="118" t="s">
        <v>137</v>
      </c>
      <c r="B16" s="94">
        <v>1940144.34</v>
      </c>
      <c r="C16" s="94">
        <v>2470865.71</v>
      </c>
      <c r="D16" s="94">
        <v>2470865.71</v>
      </c>
      <c r="E16" s="94">
        <v>2293919.71</v>
      </c>
      <c r="F16" s="95">
        <v>118.23</v>
      </c>
      <c r="G16" s="96">
        <v>92.84</v>
      </c>
    </row>
    <row r="17" spans="1:7" x14ac:dyDescent="0.25">
      <c r="A17" s="118" t="s">
        <v>138</v>
      </c>
      <c r="B17" s="95">
        <v>696.07</v>
      </c>
      <c r="C17" s="94">
        <v>3883.94</v>
      </c>
      <c r="D17" s="94">
        <v>3883.94</v>
      </c>
      <c r="E17" s="97"/>
      <c r="F17" s="97"/>
      <c r="G17" s="115"/>
    </row>
    <row r="18" spans="1:7" x14ac:dyDescent="0.25">
      <c r="A18" s="118" t="s">
        <v>139</v>
      </c>
      <c r="B18" s="95">
        <v>300</v>
      </c>
      <c r="C18" s="95">
        <v>300</v>
      </c>
      <c r="D18" s="95">
        <v>300</v>
      </c>
      <c r="E18" s="95">
        <v>300</v>
      </c>
      <c r="F18" s="95">
        <v>100</v>
      </c>
      <c r="G18" s="96">
        <v>100</v>
      </c>
    </row>
    <row r="19" spans="1:7" x14ac:dyDescent="0.25">
      <c r="A19" s="118" t="s">
        <v>140</v>
      </c>
      <c r="B19" s="95">
        <v>300</v>
      </c>
      <c r="C19" s="95">
        <v>300</v>
      </c>
      <c r="D19" s="95">
        <v>300</v>
      </c>
      <c r="E19" s="95">
        <v>300</v>
      </c>
      <c r="F19" s="95">
        <v>100</v>
      </c>
      <c r="G19" s="96">
        <v>100</v>
      </c>
    </row>
    <row r="20" spans="1:7" s="18" customFormat="1" x14ac:dyDescent="0.25">
      <c r="A20" s="91" t="s">
        <v>75</v>
      </c>
      <c r="B20" s="98">
        <v>2285363.81</v>
      </c>
      <c r="C20" s="98">
        <v>2684931.79</v>
      </c>
      <c r="D20" s="98">
        <v>2684931.79</v>
      </c>
      <c r="E20" s="98">
        <v>2505870.4500000002</v>
      </c>
      <c r="F20" s="99">
        <v>109.65</v>
      </c>
      <c r="G20" s="100">
        <v>93.33</v>
      </c>
    </row>
    <row r="21" spans="1:7" x14ac:dyDescent="0.25">
      <c r="A21" s="118" t="s">
        <v>128</v>
      </c>
      <c r="B21" s="94">
        <v>203668.14</v>
      </c>
      <c r="C21" s="94">
        <v>30651.18</v>
      </c>
      <c r="D21" s="94">
        <v>30651.18</v>
      </c>
      <c r="E21" s="94">
        <v>30221.46</v>
      </c>
      <c r="F21" s="95">
        <v>14.84</v>
      </c>
      <c r="G21" s="96">
        <v>98.6</v>
      </c>
    </row>
    <row r="22" spans="1:7" x14ac:dyDescent="0.25">
      <c r="A22" s="118" t="s">
        <v>129</v>
      </c>
      <c r="B22" s="94">
        <v>203668.14</v>
      </c>
      <c r="C22" s="94">
        <v>30651.18</v>
      </c>
      <c r="D22" s="94">
        <v>30651.18</v>
      </c>
      <c r="E22" s="94">
        <v>30221.46</v>
      </c>
      <c r="F22" s="95">
        <v>14.84</v>
      </c>
      <c r="G22" s="96">
        <v>98.6</v>
      </c>
    </row>
    <row r="23" spans="1:7" x14ac:dyDescent="0.25">
      <c r="A23" s="118" t="s">
        <v>130</v>
      </c>
      <c r="B23" s="94">
        <v>8089.49</v>
      </c>
      <c r="C23" s="94">
        <v>36432.93</v>
      </c>
      <c r="D23" s="94">
        <v>36432.93</v>
      </c>
      <c r="E23" s="94">
        <v>30888.06</v>
      </c>
      <c r="F23" s="95">
        <v>381.83</v>
      </c>
      <c r="G23" s="96">
        <v>84.78</v>
      </c>
    </row>
    <row r="24" spans="1:7" x14ac:dyDescent="0.25">
      <c r="A24" s="118" t="s">
        <v>131</v>
      </c>
      <c r="B24" s="94">
        <v>2804.52</v>
      </c>
      <c r="C24" s="94">
        <v>24504</v>
      </c>
      <c r="D24" s="94">
        <v>24504</v>
      </c>
      <c r="E24" s="94">
        <v>18959.13</v>
      </c>
      <c r="F24" s="95">
        <v>676.02</v>
      </c>
      <c r="G24" s="96">
        <v>77.37</v>
      </c>
    </row>
    <row r="25" spans="1:7" ht="26.25" x14ac:dyDescent="0.25">
      <c r="A25" s="118" t="s">
        <v>141</v>
      </c>
      <c r="B25" s="94">
        <v>5284.97</v>
      </c>
      <c r="C25" s="94">
        <v>11928.93</v>
      </c>
      <c r="D25" s="94">
        <v>11928.93</v>
      </c>
      <c r="E25" s="94">
        <v>11928.93</v>
      </c>
      <c r="F25" s="95">
        <v>225.71</v>
      </c>
      <c r="G25" s="96">
        <v>100</v>
      </c>
    </row>
    <row r="26" spans="1:7" x14ac:dyDescent="0.25">
      <c r="A26" s="118" t="s">
        <v>132</v>
      </c>
      <c r="B26" s="94">
        <v>125151.69</v>
      </c>
      <c r="C26" s="94">
        <v>148700</v>
      </c>
      <c r="D26" s="94">
        <v>148700</v>
      </c>
      <c r="E26" s="94">
        <v>148143.96</v>
      </c>
      <c r="F26" s="95">
        <v>118.37</v>
      </c>
      <c r="G26" s="96">
        <v>99.63</v>
      </c>
    </row>
    <row r="27" spans="1:7" ht="26.25" x14ac:dyDescent="0.25">
      <c r="A27" s="118" t="s">
        <v>133</v>
      </c>
      <c r="B27" s="94">
        <v>16266.55</v>
      </c>
      <c r="C27" s="94">
        <v>17200</v>
      </c>
      <c r="D27" s="94">
        <v>17200</v>
      </c>
      <c r="E27" s="94">
        <v>15712.99</v>
      </c>
      <c r="F27" s="95">
        <v>96.6</v>
      </c>
      <c r="G27" s="96">
        <v>91.35</v>
      </c>
    </row>
    <row r="28" spans="1:7" ht="26.45" customHeight="1" x14ac:dyDescent="0.25">
      <c r="A28" s="118" t="s">
        <v>134</v>
      </c>
      <c r="B28" s="94">
        <v>108885.14</v>
      </c>
      <c r="C28" s="94">
        <v>131500</v>
      </c>
      <c r="D28" s="94">
        <v>131500</v>
      </c>
      <c r="E28" s="94">
        <v>132430.97</v>
      </c>
      <c r="F28" s="95">
        <v>121.62</v>
      </c>
      <c r="G28" s="96">
        <v>100.71</v>
      </c>
    </row>
    <row r="29" spans="1:7" s="18" customFormat="1" x14ac:dyDescent="0.25">
      <c r="A29" s="118" t="s">
        <v>135</v>
      </c>
      <c r="B29" s="94">
        <v>1883916.03</v>
      </c>
      <c r="C29" s="94">
        <v>2550830.85</v>
      </c>
      <c r="D29" s="94">
        <v>2550830.85</v>
      </c>
      <c r="E29" s="94">
        <v>2526863.5099999998</v>
      </c>
      <c r="F29" s="95">
        <v>134.13</v>
      </c>
      <c r="G29" s="96">
        <v>99.06</v>
      </c>
    </row>
    <row r="30" spans="1:7" x14ac:dyDescent="0.25">
      <c r="A30" s="118" t="s">
        <v>136</v>
      </c>
      <c r="B30" s="94">
        <v>3626.23</v>
      </c>
      <c r="C30" s="94">
        <v>6026.96</v>
      </c>
      <c r="D30" s="94">
        <v>6026.96</v>
      </c>
      <c r="E30" s="94">
        <v>9572.59</v>
      </c>
      <c r="F30" s="95">
        <v>263.98</v>
      </c>
      <c r="G30" s="96">
        <v>158.83000000000001</v>
      </c>
    </row>
    <row r="31" spans="1:7" x14ac:dyDescent="0.25">
      <c r="A31" s="118" t="s">
        <v>137</v>
      </c>
      <c r="B31" s="94">
        <v>1870111.97</v>
      </c>
      <c r="C31" s="94">
        <v>2470865.71</v>
      </c>
      <c r="D31" s="94">
        <v>2470865.71</v>
      </c>
      <c r="E31" s="94">
        <v>2450672.6800000002</v>
      </c>
      <c r="F31" s="95">
        <v>131.04</v>
      </c>
      <c r="G31" s="96">
        <v>99.18</v>
      </c>
    </row>
    <row r="32" spans="1:7" s="18" customFormat="1" x14ac:dyDescent="0.25">
      <c r="A32" s="118" t="s">
        <v>138</v>
      </c>
      <c r="B32" s="94">
        <v>10177.83</v>
      </c>
      <c r="C32" s="94">
        <v>73938.179999999993</v>
      </c>
      <c r="D32" s="94">
        <v>73938.179999999993</v>
      </c>
      <c r="E32" s="94">
        <v>66618.240000000005</v>
      </c>
      <c r="F32" s="95">
        <v>654.54</v>
      </c>
      <c r="G32" s="96">
        <v>90.1</v>
      </c>
    </row>
    <row r="33" spans="1:7" x14ac:dyDescent="0.25">
      <c r="A33" s="118" t="s">
        <v>139</v>
      </c>
      <c r="B33" s="95">
        <v>100</v>
      </c>
      <c r="C33" s="95">
        <v>710</v>
      </c>
      <c r="D33" s="95">
        <v>710</v>
      </c>
      <c r="E33" s="95">
        <v>610</v>
      </c>
      <c r="F33" s="95">
        <v>610</v>
      </c>
      <c r="G33" s="96">
        <v>85.92</v>
      </c>
    </row>
    <row r="34" spans="1:7" x14ac:dyDescent="0.25">
      <c r="A34" s="118" t="s">
        <v>140</v>
      </c>
      <c r="B34" s="97"/>
      <c r="C34" s="95">
        <v>300</v>
      </c>
      <c r="D34" s="95">
        <v>300</v>
      </c>
      <c r="E34" s="95">
        <v>300</v>
      </c>
      <c r="F34" s="97"/>
      <c r="G34" s="96">
        <v>100</v>
      </c>
    </row>
    <row r="35" spans="1:7" s="18" customFormat="1" x14ac:dyDescent="0.25">
      <c r="A35" s="118" t="s">
        <v>142</v>
      </c>
      <c r="B35" s="95">
        <v>100</v>
      </c>
      <c r="C35" s="95">
        <v>410</v>
      </c>
      <c r="D35" s="95">
        <v>410</v>
      </c>
      <c r="E35" s="95">
        <v>310</v>
      </c>
      <c r="F35" s="95">
        <v>310</v>
      </c>
      <c r="G35" s="96">
        <v>75.61</v>
      </c>
    </row>
    <row r="36" spans="1:7" s="18" customFormat="1" x14ac:dyDescent="0.25">
      <c r="A36" s="91" t="s">
        <v>127</v>
      </c>
      <c r="B36" s="98">
        <v>2220925.35</v>
      </c>
      <c r="C36" s="98">
        <v>2767324.96</v>
      </c>
      <c r="D36" s="98">
        <v>2767324.96</v>
      </c>
      <c r="E36" s="98">
        <v>2736726.99</v>
      </c>
      <c r="F36" s="99">
        <v>123.22</v>
      </c>
      <c r="G36" s="100">
        <v>98.89</v>
      </c>
    </row>
    <row r="37" spans="1:7" x14ac:dyDescent="0.25">
      <c r="A37"/>
      <c r="B37"/>
      <c r="C37"/>
      <c r="D37"/>
      <c r="E37"/>
      <c r="F37"/>
      <c r="G37"/>
    </row>
    <row r="38" spans="1:7" s="18" customFormat="1" x14ac:dyDescent="0.25"/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s="18" customFormat="1" x14ac:dyDescent="0.25"/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s="18" customFormat="1" x14ac:dyDescent="0.25"/>
    <row r="49" spans="1:7" x14ac:dyDescent="0.25">
      <c r="A49"/>
      <c r="B49"/>
      <c r="C49"/>
      <c r="D49"/>
      <c r="E49"/>
      <c r="F49"/>
      <c r="G49"/>
    </row>
    <row r="50" spans="1:7" x14ac:dyDescent="0.25">
      <c r="A50"/>
      <c r="B50"/>
      <c r="C50"/>
      <c r="D50"/>
      <c r="E50"/>
      <c r="F50"/>
      <c r="G50"/>
    </row>
    <row r="51" spans="1:7" x14ac:dyDescent="0.25">
      <c r="A51"/>
      <c r="B51"/>
      <c r="C51"/>
      <c r="D51"/>
      <c r="E51"/>
      <c r="F51"/>
      <c r="G51"/>
    </row>
    <row r="52" spans="1:7" x14ac:dyDescent="0.25">
      <c r="A52"/>
      <c r="B52"/>
      <c r="C52"/>
      <c r="D52"/>
      <c r="E52"/>
      <c r="F52"/>
      <c r="G52"/>
    </row>
    <row r="53" spans="1:7" x14ac:dyDescent="0.25">
      <c r="A53"/>
      <c r="B53"/>
      <c r="C53"/>
      <c r="D53"/>
      <c r="E53"/>
      <c r="F53"/>
      <c r="G53"/>
    </row>
    <row r="54" spans="1:7" x14ac:dyDescent="0.25">
      <c r="A54"/>
      <c r="B54"/>
      <c r="C54"/>
      <c r="D54"/>
      <c r="E54"/>
      <c r="F54"/>
      <c r="G54"/>
    </row>
    <row r="55" spans="1:7" x14ac:dyDescent="0.25">
      <c r="A55"/>
      <c r="B55"/>
      <c r="C55"/>
      <c r="D55"/>
      <c r="E55"/>
      <c r="F55"/>
      <c r="G55"/>
    </row>
    <row r="56" spans="1:7" x14ac:dyDescent="0.25">
      <c r="A56"/>
      <c r="B56"/>
      <c r="C56"/>
      <c r="D56"/>
      <c r="E56"/>
      <c r="F56"/>
      <c r="G56"/>
    </row>
    <row r="57" spans="1:7" x14ac:dyDescent="0.25">
      <c r="A57"/>
      <c r="B57" s="38"/>
      <c r="C57"/>
      <c r="D57"/>
      <c r="E57"/>
      <c r="F57"/>
      <c r="G57"/>
    </row>
    <row r="58" spans="1:7" x14ac:dyDescent="0.25">
      <c r="A58"/>
      <c r="B58" s="38"/>
      <c r="C58"/>
      <c r="D58"/>
      <c r="E58"/>
      <c r="F58"/>
      <c r="G58"/>
    </row>
    <row r="59" spans="1:7" x14ac:dyDescent="0.25">
      <c r="A59"/>
      <c r="B59" s="39"/>
      <c r="C59"/>
      <c r="D59"/>
      <c r="E59"/>
      <c r="F59"/>
      <c r="G59"/>
    </row>
    <row r="60" spans="1:7" s="18" customFormat="1" x14ac:dyDescent="0.25"/>
    <row r="61" spans="1:7" x14ac:dyDescent="0.25">
      <c r="A61"/>
      <c r="B61" s="38"/>
      <c r="C61"/>
      <c r="D61"/>
      <c r="E61"/>
      <c r="F61"/>
      <c r="G61"/>
    </row>
    <row r="62" spans="1:7" x14ac:dyDescent="0.25">
      <c r="A62"/>
      <c r="B62"/>
      <c r="C62"/>
      <c r="D62"/>
      <c r="E62"/>
      <c r="F62"/>
      <c r="G62"/>
    </row>
    <row r="63" spans="1:7" x14ac:dyDescent="0.25">
      <c r="A63"/>
      <c r="B63"/>
      <c r="C63"/>
      <c r="D63"/>
      <c r="E63"/>
      <c r="F63"/>
      <c r="G63"/>
    </row>
    <row r="64" spans="1:7" x14ac:dyDescent="0.25">
      <c r="A64"/>
      <c r="B64"/>
      <c r="C64"/>
      <c r="D64"/>
      <c r="E64"/>
      <c r="F64"/>
      <c r="G64"/>
    </row>
    <row r="65" spans="1:7" s="18" customFormat="1" x14ac:dyDescent="0.25"/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</sheetData>
  <mergeCells count="4">
    <mergeCell ref="A2:G2"/>
    <mergeCell ref="A3:G3"/>
    <mergeCell ref="A4:G4"/>
    <mergeCell ref="A1:G1"/>
  </mergeCells>
  <pageMargins left="0.7" right="0.7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EA13-E6A6-4B46-A064-730471C6B394}">
  <sheetPr>
    <pageSetUpPr fitToPage="1"/>
  </sheetPr>
  <dimension ref="A1:G20"/>
  <sheetViews>
    <sheetView zoomScaleNormal="100" workbookViewId="0">
      <selection sqref="A1:G11"/>
    </sheetView>
  </sheetViews>
  <sheetFormatPr defaultRowHeight="15" x14ac:dyDescent="0.25"/>
  <cols>
    <col min="1" max="1" width="48.5703125" style="1" customWidth="1"/>
    <col min="2" max="7" width="15.7109375" style="1" customWidth="1"/>
  </cols>
  <sheetData>
    <row r="1" spans="1:7" x14ac:dyDescent="0.25">
      <c r="A1" s="159" t="s">
        <v>218</v>
      </c>
      <c r="B1" s="159"/>
      <c r="C1" s="159"/>
      <c r="D1" s="159"/>
      <c r="E1" s="159"/>
      <c r="F1" s="159"/>
      <c r="G1" s="159"/>
    </row>
    <row r="2" spans="1:7" x14ac:dyDescent="0.25">
      <c r="A2" s="159" t="s">
        <v>25</v>
      </c>
      <c r="B2" s="159"/>
      <c r="C2" s="159"/>
      <c r="D2" s="159"/>
      <c r="E2" s="159"/>
      <c r="F2" s="159"/>
      <c r="G2" s="159"/>
    </row>
    <row r="3" spans="1:7" x14ac:dyDescent="0.25">
      <c r="A3" s="161" t="s">
        <v>43</v>
      </c>
      <c r="B3" s="161"/>
      <c r="C3" s="161"/>
      <c r="D3" s="161"/>
      <c r="E3" s="161"/>
      <c r="F3" s="161"/>
      <c r="G3" s="161"/>
    </row>
    <row r="4" spans="1:7" x14ac:dyDescent="0.25">
      <c r="A4" s="161" t="s">
        <v>44</v>
      </c>
      <c r="B4" s="161"/>
      <c r="C4" s="161"/>
      <c r="D4" s="161"/>
      <c r="E4" s="161"/>
      <c r="F4" s="161"/>
      <c r="G4" s="161"/>
    </row>
    <row r="5" spans="1:7" ht="15.75" thickBot="1" x14ac:dyDescent="0.3">
      <c r="A5" s="61"/>
      <c r="B5" s="61"/>
      <c r="C5" s="61"/>
      <c r="D5" s="61"/>
      <c r="E5" s="61"/>
      <c r="F5" s="61"/>
      <c r="G5" s="61"/>
    </row>
    <row r="6" spans="1:7" ht="39" thickBot="1" x14ac:dyDescent="0.3">
      <c r="A6" s="90" t="s">
        <v>1</v>
      </c>
      <c r="B6" s="90" t="s">
        <v>183</v>
      </c>
      <c r="C6" s="90" t="s">
        <v>51</v>
      </c>
      <c r="D6" s="90" t="s">
        <v>52</v>
      </c>
      <c r="E6" s="90" t="s">
        <v>184</v>
      </c>
      <c r="F6" s="90" t="s">
        <v>53</v>
      </c>
      <c r="G6" s="90" t="s">
        <v>54</v>
      </c>
    </row>
    <row r="7" spans="1:7" x14ac:dyDescent="0.25">
      <c r="A7" s="91" t="s">
        <v>0</v>
      </c>
      <c r="B7" s="91"/>
      <c r="C7" s="91"/>
      <c r="D7" s="91"/>
      <c r="E7" s="91"/>
      <c r="F7" s="91"/>
      <c r="G7" s="92"/>
    </row>
    <row r="8" spans="1:7" x14ac:dyDescent="0.25">
      <c r="A8" s="101" t="s">
        <v>143</v>
      </c>
      <c r="B8" s="102">
        <v>2220925.35</v>
      </c>
      <c r="C8" s="102">
        <v>2767324.96</v>
      </c>
      <c r="D8" s="102">
        <v>2767324.96</v>
      </c>
      <c r="E8" s="102">
        <v>2736726.99</v>
      </c>
      <c r="F8" s="103">
        <v>123.22</v>
      </c>
      <c r="G8" s="96">
        <v>98.89</v>
      </c>
    </row>
    <row r="9" spans="1:7" s="30" customFormat="1" ht="26.25" x14ac:dyDescent="0.25">
      <c r="A9" s="101" t="s">
        <v>199</v>
      </c>
      <c r="B9" s="102">
        <v>2218191.36</v>
      </c>
      <c r="C9" s="102">
        <v>2764220.04</v>
      </c>
      <c r="D9" s="102">
        <v>2764220.04</v>
      </c>
      <c r="E9" s="102">
        <v>2733622.08</v>
      </c>
      <c r="F9" s="103">
        <v>123.24</v>
      </c>
      <c r="G9" s="96">
        <v>98.89</v>
      </c>
    </row>
    <row r="10" spans="1:7" s="30" customFormat="1" ht="26.25" x14ac:dyDescent="0.25">
      <c r="A10" s="101" t="s">
        <v>200</v>
      </c>
      <c r="B10" s="102">
        <v>2733.99</v>
      </c>
      <c r="C10" s="102">
        <v>3104.92</v>
      </c>
      <c r="D10" s="102">
        <v>3104.92</v>
      </c>
      <c r="E10" s="102">
        <v>3104.91</v>
      </c>
      <c r="F10" s="103">
        <v>113.57</v>
      </c>
      <c r="G10" s="96">
        <v>100</v>
      </c>
    </row>
    <row r="11" spans="1:7" x14ac:dyDescent="0.25">
      <c r="A11" s="91" t="s">
        <v>127</v>
      </c>
      <c r="B11" s="98">
        <v>2220925.35</v>
      </c>
      <c r="C11" s="98">
        <v>2767324.96</v>
      </c>
      <c r="D11" s="98">
        <v>2767324.96</v>
      </c>
      <c r="E11" s="98">
        <v>2736726.99</v>
      </c>
      <c r="F11" s="99">
        <v>123.22</v>
      </c>
      <c r="G11" s="100">
        <v>98.89</v>
      </c>
    </row>
    <row r="12" spans="1:7" x14ac:dyDescent="0.25">
      <c r="A12"/>
      <c r="B12"/>
      <c r="C12"/>
      <c r="D12"/>
      <c r="E12"/>
      <c r="F12"/>
      <c r="G12"/>
    </row>
    <row r="20" spans="5:5" x14ac:dyDescent="0.25">
      <c r="E20" s="17"/>
    </row>
  </sheetData>
  <mergeCells count="4">
    <mergeCell ref="A2:G2"/>
    <mergeCell ref="A3:G3"/>
    <mergeCell ref="A4:G4"/>
    <mergeCell ref="A1:G1"/>
  </mergeCells>
  <pageMargins left="0.7" right="0.7" top="0.75" bottom="0.75" header="0.3" footer="0.3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6B9A-F7EE-4131-974C-94E2701A8830}">
  <dimension ref="A1:G16"/>
  <sheetViews>
    <sheetView zoomScaleNormal="100" workbookViewId="0">
      <selection sqref="A1:G16"/>
    </sheetView>
  </sheetViews>
  <sheetFormatPr defaultRowHeight="15" x14ac:dyDescent="0.25"/>
  <cols>
    <col min="1" max="1" width="44.42578125" customWidth="1"/>
    <col min="2" max="7" width="13.7109375" customWidth="1"/>
  </cols>
  <sheetData>
    <row r="1" spans="1:7" x14ac:dyDescent="0.25">
      <c r="A1" s="159" t="s">
        <v>218</v>
      </c>
      <c r="B1" s="159"/>
      <c r="C1" s="159"/>
      <c r="D1" s="159"/>
      <c r="E1" s="159"/>
      <c r="F1" s="159"/>
      <c r="G1" s="159"/>
    </row>
    <row r="2" spans="1:7" x14ac:dyDescent="0.25">
      <c r="A2" s="162" t="s">
        <v>25</v>
      </c>
      <c r="B2" s="162"/>
      <c r="C2" s="162"/>
      <c r="D2" s="162"/>
      <c r="E2" s="162"/>
      <c r="F2" s="162"/>
      <c r="G2" s="162"/>
    </row>
    <row r="3" spans="1:7" x14ac:dyDescent="0.25">
      <c r="A3" s="163" t="s">
        <v>26</v>
      </c>
      <c r="B3" s="163"/>
      <c r="C3" s="163"/>
      <c r="D3" s="163"/>
      <c r="E3" s="163"/>
      <c r="F3" s="163"/>
      <c r="G3" s="163"/>
    </row>
    <row r="4" spans="1:7" ht="14.45" customHeight="1" x14ac:dyDescent="0.25">
      <c r="A4" s="163" t="s">
        <v>45</v>
      </c>
      <c r="B4" s="163"/>
      <c r="C4" s="163"/>
      <c r="D4" s="163"/>
      <c r="E4" s="163"/>
      <c r="F4" s="163"/>
      <c r="G4" s="163"/>
    </row>
    <row r="5" spans="1:7" ht="15.75" thickBot="1" x14ac:dyDescent="0.3">
      <c r="A5" s="121"/>
      <c r="B5" s="121"/>
      <c r="C5" s="121"/>
      <c r="D5" s="121"/>
      <c r="E5" s="121"/>
      <c r="F5" s="121"/>
      <c r="G5" s="121"/>
    </row>
    <row r="6" spans="1:7" ht="38.25" x14ac:dyDescent="0.25">
      <c r="A6" s="126" t="s">
        <v>27</v>
      </c>
      <c r="B6" s="127" t="s">
        <v>215</v>
      </c>
      <c r="C6" s="128" t="s">
        <v>48</v>
      </c>
      <c r="D6" s="128" t="s">
        <v>28</v>
      </c>
      <c r="E6" s="128" t="s">
        <v>216</v>
      </c>
      <c r="F6" s="128" t="s">
        <v>29</v>
      </c>
      <c r="G6" s="129" t="s">
        <v>29</v>
      </c>
    </row>
    <row r="7" spans="1:7" x14ac:dyDescent="0.25">
      <c r="A7" s="130">
        <v>1</v>
      </c>
      <c r="B7" s="123">
        <v>2</v>
      </c>
      <c r="C7" s="123">
        <v>3</v>
      </c>
      <c r="D7" s="123">
        <v>4</v>
      </c>
      <c r="E7" s="123">
        <v>5</v>
      </c>
      <c r="F7" s="123" t="s">
        <v>49</v>
      </c>
      <c r="G7" s="131" t="s">
        <v>50</v>
      </c>
    </row>
    <row r="8" spans="1:7" x14ac:dyDescent="0.25">
      <c r="A8" s="132" t="s">
        <v>30</v>
      </c>
      <c r="B8" s="124">
        <v>0</v>
      </c>
      <c r="C8" s="124">
        <v>0</v>
      </c>
      <c r="D8" s="124">
        <v>0</v>
      </c>
      <c r="E8" s="124">
        <v>0</v>
      </c>
      <c r="F8" s="125"/>
      <c r="G8" s="35"/>
    </row>
    <row r="9" spans="1:7" x14ac:dyDescent="0.25">
      <c r="A9" s="132" t="s">
        <v>31</v>
      </c>
      <c r="B9" s="124">
        <f>B10</f>
        <v>0</v>
      </c>
      <c r="C9" s="124">
        <f t="shared" ref="C9:E10" si="0">C10</f>
        <v>0</v>
      </c>
      <c r="D9" s="124">
        <f t="shared" si="0"/>
        <v>0</v>
      </c>
      <c r="E9" s="124">
        <f t="shared" si="0"/>
        <v>0</v>
      </c>
      <c r="F9" s="125"/>
      <c r="G9" s="35"/>
    </row>
    <row r="10" spans="1:7" ht="26.25" x14ac:dyDescent="0.25">
      <c r="A10" s="133" t="s">
        <v>32</v>
      </c>
      <c r="B10" s="31">
        <f>B11</f>
        <v>0</v>
      </c>
      <c r="C10" s="31">
        <f t="shared" si="0"/>
        <v>0</v>
      </c>
      <c r="D10" s="31">
        <f t="shared" si="0"/>
        <v>0</v>
      </c>
      <c r="E10" s="31">
        <f t="shared" si="0"/>
        <v>0</v>
      </c>
      <c r="F10" s="32"/>
      <c r="G10" s="33"/>
    </row>
    <row r="11" spans="1:7" ht="26.25" x14ac:dyDescent="0.25">
      <c r="A11" s="133" t="s">
        <v>33</v>
      </c>
      <c r="B11" s="31">
        <v>0</v>
      </c>
      <c r="C11" s="31">
        <v>0</v>
      </c>
      <c r="D11" s="31">
        <v>0</v>
      </c>
      <c r="E11" s="31">
        <v>0</v>
      </c>
      <c r="F11" s="32"/>
      <c r="G11" s="33"/>
    </row>
    <row r="12" spans="1:7" ht="26.25" x14ac:dyDescent="0.25">
      <c r="A12" s="132" t="s">
        <v>34</v>
      </c>
      <c r="B12" s="124">
        <v>0</v>
      </c>
      <c r="C12" s="124">
        <v>0</v>
      </c>
      <c r="D12" s="124">
        <v>0</v>
      </c>
      <c r="E12" s="125">
        <v>0</v>
      </c>
      <c r="F12" s="125"/>
      <c r="G12" s="35"/>
    </row>
    <row r="13" spans="1:7" ht="26.25" x14ac:dyDescent="0.25">
      <c r="A13" s="132" t="s">
        <v>35</v>
      </c>
      <c r="B13" s="124">
        <v>0</v>
      </c>
      <c r="C13" s="124">
        <v>0</v>
      </c>
      <c r="D13" s="124">
        <v>0</v>
      </c>
      <c r="E13" s="125">
        <v>0</v>
      </c>
      <c r="F13" s="125"/>
      <c r="G13" s="35"/>
    </row>
    <row r="14" spans="1:7" ht="39" x14ac:dyDescent="0.25">
      <c r="A14" s="133" t="s">
        <v>36</v>
      </c>
      <c r="B14" s="34">
        <v>0</v>
      </c>
      <c r="C14" s="32">
        <v>0</v>
      </c>
      <c r="D14" s="32">
        <v>0</v>
      </c>
      <c r="E14" s="32">
        <v>0</v>
      </c>
      <c r="F14" s="32"/>
      <c r="G14" s="35"/>
    </row>
    <row r="15" spans="1:7" ht="26.25" x14ac:dyDescent="0.25">
      <c r="A15" s="133" t="s">
        <v>37</v>
      </c>
      <c r="B15" s="34">
        <v>0</v>
      </c>
      <c r="C15" s="31">
        <v>0</v>
      </c>
      <c r="D15" s="31">
        <v>0</v>
      </c>
      <c r="E15" s="31">
        <v>0</v>
      </c>
      <c r="F15" s="36"/>
      <c r="G15" s="37"/>
    </row>
    <row r="16" spans="1:7" ht="15.75" thickBot="1" x14ac:dyDescent="0.3">
      <c r="A16" s="134"/>
      <c r="B16" s="135"/>
      <c r="C16" s="135"/>
      <c r="D16" s="135"/>
      <c r="E16" s="135"/>
      <c r="F16" s="135"/>
      <c r="G16" s="136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A9F5-3423-4A11-90EC-7FCAE63EB22A}">
  <sheetPr>
    <pageSetUpPr fitToPage="1"/>
  </sheetPr>
  <dimension ref="A1:G195"/>
  <sheetViews>
    <sheetView zoomScaleNormal="100" workbookViewId="0">
      <selection sqref="A1:E195"/>
    </sheetView>
  </sheetViews>
  <sheetFormatPr defaultRowHeight="15" x14ac:dyDescent="0.25"/>
  <cols>
    <col min="1" max="1" width="82.140625" style="1" customWidth="1"/>
    <col min="2" max="5" width="20.7109375" style="1" customWidth="1"/>
    <col min="7" max="8" width="11.5703125" bestFit="1" customWidth="1"/>
  </cols>
  <sheetData>
    <row r="1" spans="1:7" x14ac:dyDescent="0.25">
      <c r="A1" s="159" t="s">
        <v>218</v>
      </c>
      <c r="B1" s="159"/>
      <c r="C1" s="159"/>
      <c r="D1" s="159"/>
      <c r="E1" s="159"/>
      <c r="F1" s="137"/>
      <c r="G1" s="137"/>
    </row>
    <row r="2" spans="1:7" x14ac:dyDescent="0.25">
      <c r="A2" s="159" t="s">
        <v>46</v>
      </c>
      <c r="B2" s="159"/>
      <c r="C2" s="159"/>
      <c r="D2" s="159"/>
      <c r="E2" s="159"/>
    </row>
    <row r="3" spans="1:7" ht="15.75" thickBot="1" x14ac:dyDescent="0.3">
      <c r="A3"/>
      <c r="B3"/>
      <c r="C3"/>
      <c r="D3"/>
      <c r="E3"/>
    </row>
    <row r="4" spans="1:7" ht="26.25" thickBot="1" x14ac:dyDescent="0.3">
      <c r="A4" s="90" t="s">
        <v>1</v>
      </c>
      <c r="B4" s="90" t="s">
        <v>144</v>
      </c>
      <c r="C4" s="90" t="s">
        <v>145</v>
      </c>
      <c r="D4" s="90" t="s">
        <v>146</v>
      </c>
      <c r="E4" s="90" t="s">
        <v>147</v>
      </c>
    </row>
    <row r="5" spans="1:7" x14ac:dyDescent="0.25">
      <c r="A5" s="93" t="s">
        <v>148</v>
      </c>
      <c r="B5" s="102">
        <v>2767324.96</v>
      </c>
      <c r="C5" s="102">
        <v>2767324.96</v>
      </c>
      <c r="D5" s="102">
        <v>2736726.99</v>
      </c>
      <c r="E5" s="102">
        <v>98.89</v>
      </c>
    </row>
    <row r="6" spans="1:7" x14ac:dyDescent="0.25">
      <c r="A6" s="97" t="s">
        <v>175</v>
      </c>
      <c r="B6" s="94">
        <v>2767324.96</v>
      </c>
      <c r="C6" s="94">
        <v>2767324.96</v>
      </c>
      <c r="D6" s="94">
        <v>2736726.99</v>
      </c>
      <c r="E6" s="94">
        <v>98.89</v>
      </c>
    </row>
    <row r="7" spans="1:7" x14ac:dyDescent="0.25">
      <c r="A7" s="93" t="s">
        <v>163</v>
      </c>
      <c r="B7" s="102">
        <v>3104.92</v>
      </c>
      <c r="C7" s="102">
        <v>3104.92</v>
      </c>
      <c r="D7" s="102">
        <v>3104.91</v>
      </c>
      <c r="E7" s="102">
        <v>100</v>
      </c>
    </row>
    <row r="8" spans="1:7" x14ac:dyDescent="0.25">
      <c r="A8" s="104" t="s">
        <v>164</v>
      </c>
      <c r="B8" s="105">
        <v>3104.92</v>
      </c>
      <c r="C8" s="105">
        <v>3104.92</v>
      </c>
      <c r="D8" s="105">
        <v>3104.91</v>
      </c>
      <c r="E8" s="105">
        <v>100</v>
      </c>
    </row>
    <row r="9" spans="1:7" x14ac:dyDescent="0.25">
      <c r="A9" s="101" t="s">
        <v>149</v>
      </c>
      <c r="B9" s="102">
        <v>3104.92</v>
      </c>
      <c r="C9" s="102">
        <v>3104.92</v>
      </c>
      <c r="D9" s="102">
        <v>3104.91</v>
      </c>
      <c r="E9" s="102">
        <v>100</v>
      </c>
    </row>
    <row r="10" spans="1:7" x14ac:dyDescent="0.25">
      <c r="A10" s="106" t="s">
        <v>85</v>
      </c>
      <c r="B10" s="102">
        <v>3104.92</v>
      </c>
      <c r="C10" s="102">
        <v>3104.92</v>
      </c>
      <c r="D10" s="102">
        <v>3104.91</v>
      </c>
      <c r="E10" s="102">
        <v>100</v>
      </c>
    </row>
    <row r="11" spans="1:7" x14ac:dyDescent="0.25">
      <c r="A11" s="107" t="s">
        <v>91</v>
      </c>
      <c r="B11" s="119"/>
      <c r="C11" s="119"/>
      <c r="D11" s="94">
        <v>294.37</v>
      </c>
      <c r="E11" s="119"/>
    </row>
    <row r="12" spans="1:7" x14ac:dyDescent="0.25">
      <c r="A12" s="107" t="s">
        <v>92</v>
      </c>
      <c r="B12" s="119"/>
      <c r="C12" s="119"/>
      <c r="D12" s="94">
        <v>792.62</v>
      </c>
      <c r="E12" s="119"/>
    </row>
    <row r="13" spans="1:7" x14ac:dyDescent="0.25">
      <c r="A13" s="107" t="s">
        <v>106</v>
      </c>
      <c r="B13" s="119"/>
      <c r="C13" s="119"/>
      <c r="D13" s="94">
        <v>2017.92</v>
      </c>
      <c r="E13" s="119"/>
    </row>
    <row r="14" spans="1:7" x14ac:dyDescent="0.25">
      <c r="A14" s="93" t="s">
        <v>165</v>
      </c>
      <c r="B14" s="102">
        <v>2625367.34</v>
      </c>
      <c r="C14" s="102">
        <v>2625367.34</v>
      </c>
      <c r="D14" s="102">
        <v>2638281.3199999998</v>
      </c>
      <c r="E14" s="102">
        <v>100.49</v>
      </c>
    </row>
    <row r="15" spans="1:7" x14ac:dyDescent="0.25">
      <c r="A15" s="104" t="s">
        <v>166</v>
      </c>
      <c r="B15" s="105">
        <v>2625367.34</v>
      </c>
      <c r="C15" s="105">
        <v>2625367.34</v>
      </c>
      <c r="D15" s="105">
        <v>2638281.3199999998</v>
      </c>
      <c r="E15" s="105">
        <v>100.49</v>
      </c>
    </row>
    <row r="16" spans="1:7" x14ac:dyDescent="0.25">
      <c r="A16" s="101" t="s">
        <v>149</v>
      </c>
      <c r="B16" s="102">
        <v>4250</v>
      </c>
      <c r="C16" s="102">
        <v>4250</v>
      </c>
      <c r="D16" s="102">
        <v>4250</v>
      </c>
      <c r="E16" s="102">
        <v>100</v>
      </c>
    </row>
    <row r="17" spans="1:5" x14ac:dyDescent="0.25">
      <c r="A17" s="106" t="s">
        <v>85</v>
      </c>
      <c r="B17" s="102">
        <v>4250</v>
      </c>
      <c r="C17" s="102">
        <v>4250</v>
      </c>
      <c r="D17" s="102">
        <v>4250</v>
      </c>
      <c r="E17" s="102">
        <v>100</v>
      </c>
    </row>
    <row r="18" spans="1:5" x14ac:dyDescent="0.25">
      <c r="A18" s="107" t="s">
        <v>88</v>
      </c>
      <c r="B18" s="119"/>
      <c r="C18" s="119"/>
      <c r="D18" s="94">
        <v>724.5</v>
      </c>
      <c r="E18" s="119"/>
    </row>
    <row r="19" spans="1:5" x14ac:dyDescent="0.25">
      <c r="A19" s="107" t="s">
        <v>193</v>
      </c>
      <c r="B19" s="119"/>
      <c r="C19" s="119"/>
      <c r="D19" s="94">
        <v>3039.38</v>
      </c>
      <c r="E19" s="119"/>
    </row>
    <row r="20" spans="1:5" x14ac:dyDescent="0.25">
      <c r="A20" s="107" t="s">
        <v>98</v>
      </c>
      <c r="B20" s="119"/>
      <c r="C20" s="119"/>
      <c r="D20" s="94">
        <v>486.12</v>
      </c>
      <c r="E20" s="119"/>
    </row>
    <row r="21" spans="1:5" x14ac:dyDescent="0.25">
      <c r="A21" s="101" t="s">
        <v>150</v>
      </c>
      <c r="B21" s="102">
        <v>20104</v>
      </c>
      <c r="C21" s="102">
        <v>20104</v>
      </c>
      <c r="D21" s="102">
        <v>17191.009999999998</v>
      </c>
      <c r="E21" s="102">
        <v>85.51</v>
      </c>
    </row>
    <row r="22" spans="1:5" x14ac:dyDescent="0.25">
      <c r="A22" s="101" t="s">
        <v>201</v>
      </c>
      <c r="B22" s="102">
        <v>20104</v>
      </c>
      <c r="C22" s="102">
        <v>20104</v>
      </c>
      <c r="D22" s="102">
        <v>17191.009999999998</v>
      </c>
      <c r="E22" s="102">
        <v>85.51</v>
      </c>
    </row>
    <row r="23" spans="1:5" x14ac:dyDescent="0.25">
      <c r="A23" s="106" t="s">
        <v>85</v>
      </c>
      <c r="B23" s="102">
        <v>20104</v>
      </c>
      <c r="C23" s="102">
        <v>20104</v>
      </c>
      <c r="D23" s="102">
        <v>17051.98</v>
      </c>
      <c r="E23" s="102">
        <v>84.82</v>
      </c>
    </row>
    <row r="24" spans="1:5" x14ac:dyDescent="0.25">
      <c r="A24" s="107" t="s">
        <v>87</v>
      </c>
      <c r="B24" s="119"/>
      <c r="C24" s="119"/>
      <c r="D24" s="94">
        <v>42</v>
      </c>
      <c r="E24" s="119"/>
    </row>
    <row r="25" spans="1:5" x14ac:dyDescent="0.25">
      <c r="A25" s="107" t="s">
        <v>89</v>
      </c>
      <c r="B25" s="119"/>
      <c r="C25" s="119"/>
      <c r="D25" s="94">
        <v>1720.4</v>
      </c>
      <c r="E25" s="119"/>
    </row>
    <row r="26" spans="1:5" x14ac:dyDescent="0.25">
      <c r="A26" s="107" t="s">
        <v>91</v>
      </c>
      <c r="B26" s="119"/>
      <c r="C26" s="119"/>
      <c r="D26" s="94">
        <v>728.35</v>
      </c>
      <c r="E26" s="119"/>
    </row>
    <row r="27" spans="1:5" x14ac:dyDescent="0.25">
      <c r="A27" s="107" t="s">
        <v>93</v>
      </c>
      <c r="B27" s="119"/>
      <c r="C27" s="119"/>
      <c r="D27" s="94">
        <v>20.67</v>
      </c>
      <c r="E27" s="119"/>
    </row>
    <row r="28" spans="1:5" x14ac:dyDescent="0.25">
      <c r="A28" s="107" t="s">
        <v>94</v>
      </c>
      <c r="B28" s="119"/>
      <c r="C28" s="119"/>
      <c r="D28" s="94">
        <v>796.8</v>
      </c>
      <c r="E28" s="119"/>
    </row>
    <row r="29" spans="1:5" x14ac:dyDescent="0.25">
      <c r="A29" s="107" t="s">
        <v>95</v>
      </c>
      <c r="B29" s="119"/>
      <c r="C29" s="119"/>
      <c r="D29" s="94">
        <v>1079.5999999999999</v>
      </c>
      <c r="E29" s="119"/>
    </row>
    <row r="30" spans="1:5" x14ac:dyDescent="0.25">
      <c r="A30" s="107" t="s">
        <v>98</v>
      </c>
      <c r="B30" s="119"/>
      <c r="C30" s="119"/>
      <c r="D30" s="94">
        <v>5028.54</v>
      </c>
      <c r="E30" s="119"/>
    </row>
    <row r="31" spans="1:5" x14ac:dyDescent="0.25">
      <c r="A31" s="107" t="s">
        <v>104</v>
      </c>
      <c r="B31" s="119"/>
      <c r="C31" s="119"/>
      <c r="D31" s="94">
        <v>5967.55</v>
      </c>
      <c r="E31" s="119"/>
    </row>
    <row r="32" spans="1:5" x14ac:dyDescent="0.25">
      <c r="A32" s="107" t="s">
        <v>107</v>
      </c>
      <c r="B32" s="119"/>
      <c r="C32" s="119"/>
      <c r="D32" s="94">
        <v>1668.07</v>
      </c>
      <c r="E32" s="119"/>
    </row>
    <row r="33" spans="1:5" x14ac:dyDescent="0.25">
      <c r="A33" s="106" t="s">
        <v>111</v>
      </c>
      <c r="B33" s="120"/>
      <c r="C33" s="120"/>
      <c r="D33" s="102">
        <v>139.03</v>
      </c>
      <c r="E33" s="120"/>
    </row>
    <row r="34" spans="1:5" x14ac:dyDescent="0.25">
      <c r="A34" s="107" t="s">
        <v>113</v>
      </c>
      <c r="B34" s="119"/>
      <c r="C34" s="119"/>
      <c r="D34" s="94">
        <v>139.03</v>
      </c>
      <c r="E34" s="119"/>
    </row>
    <row r="35" spans="1:5" x14ac:dyDescent="0.25">
      <c r="A35" s="101" t="s">
        <v>151</v>
      </c>
      <c r="B35" s="102">
        <v>11326.3</v>
      </c>
      <c r="C35" s="102">
        <v>11326.3</v>
      </c>
      <c r="D35" s="102">
        <v>11326.3</v>
      </c>
      <c r="E35" s="102">
        <v>100</v>
      </c>
    </row>
    <row r="36" spans="1:5" x14ac:dyDescent="0.25">
      <c r="A36" s="101" t="s">
        <v>202</v>
      </c>
      <c r="B36" s="102">
        <v>11326.3</v>
      </c>
      <c r="C36" s="102">
        <v>11326.3</v>
      </c>
      <c r="D36" s="102">
        <v>11326.3</v>
      </c>
      <c r="E36" s="102">
        <v>100</v>
      </c>
    </row>
    <row r="37" spans="1:5" x14ac:dyDescent="0.25">
      <c r="A37" s="106" t="s">
        <v>85</v>
      </c>
      <c r="B37" s="102">
        <v>11326.3</v>
      </c>
      <c r="C37" s="102">
        <v>11326.3</v>
      </c>
      <c r="D37" s="102">
        <v>11326.3</v>
      </c>
      <c r="E37" s="102">
        <v>100</v>
      </c>
    </row>
    <row r="38" spans="1:5" x14ac:dyDescent="0.25">
      <c r="A38" s="107" t="s">
        <v>87</v>
      </c>
      <c r="B38" s="119"/>
      <c r="C38" s="119"/>
      <c r="D38" s="94">
        <v>1891.74</v>
      </c>
      <c r="E38" s="119"/>
    </row>
    <row r="39" spans="1:5" x14ac:dyDescent="0.25">
      <c r="A39" s="107" t="s">
        <v>91</v>
      </c>
      <c r="B39" s="119"/>
      <c r="C39" s="119"/>
      <c r="D39" s="94">
        <v>231.71</v>
      </c>
      <c r="E39" s="119"/>
    </row>
    <row r="40" spans="1:5" x14ac:dyDescent="0.25">
      <c r="A40" s="107" t="s">
        <v>94</v>
      </c>
      <c r="B40" s="119"/>
      <c r="C40" s="119"/>
      <c r="D40" s="94">
        <v>324.11</v>
      </c>
      <c r="E40" s="119"/>
    </row>
    <row r="41" spans="1:5" x14ac:dyDescent="0.25">
      <c r="A41" s="107" t="s">
        <v>98</v>
      </c>
      <c r="B41" s="119"/>
      <c r="C41" s="119"/>
      <c r="D41" s="94">
        <v>5081.9399999999996</v>
      </c>
      <c r="E41" s="119"/>
    </row>
    <row r="42" spans="1:5" x14ac:dyDescent="0.25">
      <c r="A42" s="107" t="s">
        <v>104</v>
      </c>
      <c r="B42" s="119"/>
      <c r="C42" s="119"/>
      <c r="D42" s="94">
        <v>1515.93</v>
      </c>
      <c r="E42" s="119"/>
    </row>
    <row r="43" spans="1:5" x14ac:dyDescent="0.25">
      <c r="A43" s="107" t="s">
        <v>106</v>
      </c>
      <c r="B43" s="119"/>
      <c r="C43" s="119"/>
      <c r="D43" s="94">
        <v>2090.77</v>
      </c>
      <c r="E43" s="119"/>
    </row>
    <row r="44" spans="1:5" x14ac:dyDescent="0.25">
      <c r="A44" s="107" t="s">
        <v>107</v>
      </c>
      <c r="B44" s="119"/>
      <c r="C44" s="119"/>
      <c r="D44" s="94">
        <v>190.1</v>
      </c>
      <c r="E44" s="119"/>
    </row>
    <row r="45" spans="1:5" x14ac:dyDescent="0.25">
      <c r="A45" s="101" t="s">
        <v>152</v>
      </c>
      <c r="B45" s="102">
        <v>17200</v>
      </c>
      <c r="C45" s="102">
        <v>17200</v>
      </c>
      <c r="D45" s="102">
        <v>15712.99</v>
      </c>
      <c r="E45" s="102">
        <v>91.35</v>
      </c>
    </row>
    <row r="46" spans="1:5" x14ac:dyDescent="0.25">
      <c r="A46" s="101" t="s">
        <v>203</v>
      </c>
      <c r="B46" s="102">
        <v>17200</v>
      </c>
      <c r="C46" s="102">
        <v>17200</v>
      </c>
      <c r="D46" s="102">
        <v>15712.99</v>
      </c>
      <c r="E46" s="102">
        <v>91.35</v>
      </c>
    </row>
    <row r="47" spans="1:5" x14ac:dyDescent="0.25">
      <c r="A47" s="106" t="s">
        <v>85</v>
      </c>
      <c r="B47" s="102">
        <v>17200</v>
      </c>
      <c r="C47" s="102">
        <v>17200</v>
      </c>
      <c r="D47" s="102">
        <v>15712.99</v>
      </c>
      <c r="E47" s="102">
        <v>91.35</v>
      </c>
    </row>
    <row r="48" spans="1:5" x14ac:dyDescent="0.25">
      <c r="A48" s="107" t="s">
        <v>87</v>
      </c>
      <c r="B48" s="119"/>
      <c r="C48" s="119"/>
      <c r="D48" s="94">
        <v>12707.4</v>
      </c>
      <c r="E48" s="119"/>
    </row>
    <row r="49" spans="1:5" x14ac:dyDescent="0.25">
      <c r="A49" s="107" t="s">
        <v>104</v>
      </c>
      <c r="B49" s="119"/>
      <c r="C49" s="119"/>
      <c r="D49" s="94">
        <v>2654.33</v>
      </c>
      <c r="E49" s="119"/>
    </row>
    <row r="50" spans="1:5" x14ac:dyDescent="0.25">
      <c r="A50" s="107" t="s">
        <v>106</v>
      </c>
      <c r="B50" s="119"/>
      <c r="C50" s="119"/>
      <c r="D50" s="94">
        <v>351.26</v>
      </c>
      <c r="E50" s="119"/>
    </row>
    <row r="51" spans="1:5" x14ac:dyDescent="0.25">
      <c r="A51" s="101" t="s">
        <v>153</v>
      </c>
      <c r="B51" s="102">
        <v>131500</v>
      </c>
      <c r="C51" s="102">
        <v>131500</v>
      </c>
      <c r="D51" s="102">
        <v>132430.97</v>
      </c>
      <c r="E51" s="102">
        <v>100.71</v>
      </c>
    </row>
    <row r="52" spans="1:5" x14ac:dyDescent="0.25">
      <c r="A52" s="101" t="s">
        <v>204</v>
      </c>
      <c r="B52" s="102">
        <v>131500</v>
      </c>
      <c r="C52" s="102">
        <v>131500</v>
      </c>
      <c r="D52" s="102">
        <v>132430.97</v>
      </c>
      <c r="E52" s="102">
        <v>100.71</v>
      </c>
    </row>
    <row r="53" spans="1:5" x14ac:dyDescent="0.25">
      <c r="A53" s="106" t="s">
        <v>85</v>
      </c>
      <c r="B53" s="102">
        <v>130569</v>
      </c>
      <c r="C53" s="102">
        <v>130569</v>
      </c>
      <c r="D53" s="102">
        <v>131665.72</v>
      </c>
      <c r="E53" s="102">
        <v>100.84</v>
      </c>
    </row>
    <row r="54" spans="1:5" x14ac:dyDescent="0.25">
      <c r="A54" s="107" t="s">
        <v>87</v>
      </c>
      <c r="B54" s="119"/>
      <c r="C54" s="119"/>
      <c r="D54" s="94">
        <v>7694.52</v>
      </c>
      <c r="E54" s="119"/>
    </row>
    <row r="55" spans="1:5" x14ac:dyDescent="0.25">
      <c r="A55" s="107" t="s">
        <v>88</v>
      </c>
      <c r="B55" s="119"/>
      <c r="C55" s="119"/>
      <c r="D55" s="94">
        <v>33800</v>
      </c>
      <c r="E55" s="119"/>
    </row>
    <row r="56" spans="1:5" x14ac:dyDescent="0.25">
      <c r="A56" s="107" t="s">
        <v>89</v>
      </c>
      <c r="B56" s="119"/>
      <c r="C56" s="119"/>
      <c r="D56" s="94">
        <v>1309.25</v>
      </c>
      <c r="E56" s="119"/>
    </row>
    <row r="57" spans="1:5" x14ac:dyDescent="0.25">
      <c r="A57" s="107" t="s">
        <v>91</v>
      </c>
      <c r="B57" s="119"/>
      <c r="C57" s="119"/>
      <c r="D57" s="94">
        <v>9684.6299999999992</v>
      </c>
      <c r="E57" s="119"/>
    </row>
    <row r="58" spans="1:5" x14ac:dyDescent="0.25">
      <c r="A58" s="107" t="s">
        <v>93</v>
      </c>
      <c r="B58" s="119"/>
      <c r="C58" s="119"/>
      <c r="D58" s="94">
        <v>28646.41</v>
      </c>
      <c r="E58" s="119"/>
    </row>
    <row r="59" spans="1:5" x14ac:dyDescent="0.25">
      <c r="A59" s="107" t="s">
        <v>94</v>
      </c>
      <c r="B59" s="119"/>
      <c r="C59" s="119"/>
      <c r="D59" s="94">
        <v>3857.7</v>
      </c>
      <c r="E59" s="119"/>
    </row>
    <row r="60" spans="1:5" x14ac:dyDescent="0.25">
      <c r="A60" s="107" t="s">
        <v>193</v>
      </c>
      <c r="B60" s="119"/>
      <c r="C60" s="119"/>
      <c r="D60" s="94">
        <v>4400.74</v>
      </c>
      <c r="E60" s="119"/>
    </row>
    <row r="61" spans="1:5" x14ac:dyDescent="0.25">
      <c r="A61" s="107" t="s">
        <v>95</v>
      </c>
      <c r="B61" s="119"/>
      <c r="C61" s="119"/>
      <c r="D61" s="94">
        <v>1785.43</v>
      </c>
      <c r="E61" s="119"/>
    </row>
    <row r="62" spans="1:5" x14ac:dyDescent="0.25">
      <c r="A62" s="107" t="s">
        <v>97</v>
      </c>
      <c r="B62" s="119"/>
      <c r="C62" s="119"/>
      <c r="D62" s="94">
        <v>762.45</v>
      </c>
      <c r="E62" s="119"/>
    </row>
    <row r="63" spans="1:5" x14ac:dyDescent="0.25">
      <c r="A63" s="107" t="s">
        <v>98</v>
      </c>
      <c r="B63" s="119"/>
      <c r="C63" s="119"/>
      <c r="D63" s="94">
        <v>3857.38</v>
      </c>
      <c r="E63" s="119"/>
    </row>
    <row r="64" spans="1:5" x14ac:dyDescent="0.25">
      <c r="A64" s="107" t="s">
        <v>99</v>
      </c>
      <c r="B64" s="119"/>
      <c r="C64" s="119"/>
      <c r="D64" s="94">
        <v>20132.48</v>
      </c>
      <c r="E64" s="119"/>
    </row>
    <row r="65" spans="1:5" x14ac:dyDescent="0.25">
      <c r="A65" s="107" t="s">
        <v>100</v>
      </c>
      <c r="B65" s="119"/>
      <c r="C65" s="119"/>
      <c r="D65" s="94">
        <v>1590</v>
      </c>
      <c r="E65" s="119"/>
    </row>
    <row r="66" spans="1:5" x14ac:dyDescent="0.25">
      <c r="A66" s="107" t="s">
        <v>101</v>
      </c>
      <c r="B66" s="119"/>
      <c r="C66" s="119"/>
      <c r="D66" s="94">
        <v>2471.4899999999998</v>
      </c>
      <c r="E66" s="119"/>
    </row>
    <row r="67" spans="1:5" x14ac:dyDescent="0.25">
      <c r="A67" s="107" t="s">
        <v>102</v>
      </c>
      <c r="B67" s="119"/>
      <c r="C67" s="119"/>
      <c r="D67" s="94">
        <v>746.55</v>
      </c>
      <c r="E67" s="119"/>
    </row>
    <row r="68" spans="1:5" x14ac:dyDescent="0.25">
      <c r="A68" s="107" t="s">
        <v>103</v>
      </c>
      <c r="B68" s="119"/>
      <c r="C68" s="119"/>
      <c r="D68" s="94">
        <v>4822.01</v>
      </c>
      <c r="E68" s="119"/>
    </row>
    <row r="69" spans="1:5" x14ac:dyDescent="0.25">
      <c r="A69" s="107" t="s">
        <v>104</v>
      </c>
      <c r="B69" s="119"/>
      <c r="C69" s="119"/>
      <c r="D69" s="94">
        <v>5326.38</v>
      </c>
      <c r="E69" s="119"/>
    </row>
    <row r="70" spans="1:5" x14ac:dyDescent="0.25">
      <c r="A70" s="107" t="s">
        <v>107</v>
      </c>
      <c r="B70" s="119"/>
      <c r="C70" s="119"/>
      <c r="D70" s="94">
        <v>738.3</v>
      </c>
      <c r="E70" s="119"/>
    </row>
    <row r="71" spans="1:5" x14ac:dyDescent="0.25">
      <c r="A71" s="107" t="s">
        <v>108</v>
      </c>
      <c r="B71" s="119"/>
      <c r="C71" s="119"/>
      <c r="D71" s="94">
        <v>40</v>
      </c>
      <c r="E71" s="119"/>
    </row>
    <row r="72" spans="1:5" x14ac:dyDescent="0.25">
      <c r="A72" s="106" t="s">
        <v>111</v>
      </c>
      <c r="B72" s="102">
        <v>931</v>
      </c>
      <c r="C72" s="102">
        <v>931</v>
      </c>
      <c r="D72" s="102">
        <v>765.25</v>
      </c>
      <c r="E72" s="102">
        <v>82.2</v>
      </c>
    </row>
    <row r="73" spans="1:5" x14ac:dyDescent="0.25">
      <c r="A73" s="107" t="s">
        <v>113</v>
      </c>
      <c r="B73" s="119"/>
      <c r="C73" s="119"/>
      <c r="D73" s="94">
        <v>744.5</v>
      </c>
      <c r="E73" s="119"/>
    </row>
    <row r="74" spans="1:5" x14ac:dyDescent="0.25">
      <c r="A74" s="107" t="s">
        <v>114</v>
      </c>
      <c r="B74" s="119"/>
      <c r="C74" s="119"/>
      <c r="D74" s="94">
        <v>20.75</v>
      </c>
      <c r="E74" s="119"/>
    </row>
    <row r="75" spans="1:5" x14ac:dyDescent="0.25">
      <c r="A75" s="101" t="s">
        <v>156</v>
      </c>
      <c r="B75" s="102">
        <v>2418146.71</v>
      </c>
      <c r="C75" s="102">
        <v>2418146.71</v>
      </c>
      <c r="D75" s="102">
        <v>2434429.7200000002</v>
      </c>
      <c r="E75" s="102">
        <v>100.67</v>
      </c>
    </row>
    <row r="76" spans="1:5" x14ac:dyDescent="0.25">
      <c r="A76" s="101" t="s">
        <v>205</v>
      </c>
      <c r="B76" s="102">
        <v>2418146.71</v>
      </c>
      <c r="C76" s="102">
        <v>2418146.71</v>
      </c>
      <c r="D76" s="102">
        <v>2434429.7200000002</v>
      </c>
      <c r="E76" s="102">
        <v>100.67</v>
      </c>
    </row>
    <row r="77" spans="1:5" x14ac:dyDescent="0.25">
      <c r="A77" s="106" t="s">
        <v>77</v>
      </c>
      <c r="B77" s="102">
        <v>2411527.8199999998</v>
      </c>
      <c r="C77" s="102">
        <v>2411527.8199999998</v>
      </c>
      <c r="D77" s="102">
        <v>2428562.36</v>
      </c>
      <c r="E77" s="102">
        <v>100.71</v>
      </c>
    </row>
    <row r="78" spans="1:5" x14ac:dyDescent="0.25">
      <c r="A78" s="107" t="s">
        <v>79</v>
      </c>
      <c r="B78" s="119"/>
      <c r="C78" s="119"/>
      <c r="D78" s="94">
        <v>1963535.04</v>
      </c>
      <c r="E78" s="119"/>
    </row>
    <row r="79" spans="1:5" x14ac:dyDescent="0.25">
      <c r="A79" s="107" t="s">
        <v>80</v>
      </c>
      <c r="B79" s="119"/>
      <c r="C79" s="119"/>
      <c r="D79" s="94">
        <v>61534.93</v>
      </c>
      <c r="E79" s="119"/>
    </row>
    <row r="80" spans="1:5" x14ac:dyDescent="0.25">
      <c r="A80" s="107" t="s">
        <v>82</v>
      </c>
      <c r="B80" s="119"/>
      <c r="C80" s="119"/>
      <c r="D80" s="94">
        <v>69450.44</v>
      </c>
      <c r="E80" s="119"/>
    </row>
    <row r="81" spans="1:5" x14ac:dyDescent="0.25">
      <c r="A81" s="107" t="s">
        <v>84</v>
      </c>
      <c r="B81" s="119"/>
      <c r="C81" s="119"/>
      <c r="D81" s="94">
        <v>334041.95</v>
      </c>
      <c r="E81" s="119"/>
    </row>
    <row r="82" spans="1:5" x14ac:dyDescent="0.25">
      <c r="A82" s="106" t="s">
        <v>85</v>
      </c>
      <c r="B82" s="102">
        <v>6018.89</v>
      </c>
      <c r="C82" s="102">
        <v>6018.89</v>
      </c>
      <c r="D82" s="102">
        <v>5416.72</v>
      </c>
      <c r="E82" s="102">
        <v>90</v>
      </c>
    </row>
    <row r="83" spans="1:5" x14ac:dyDescent="0.25">
      <c r="A83" s="107" t="s">
        <v>87</v>
      </c>
      <c r="B83" s="119"/>
      <c r="C83" s="119"/>
      <c r="D83" s="94">
        <v>602.66</v>
      </c>
      <c r="E83" s="119"/>
    </row>
    <row r="84" spans="1:5" x14ac:dyDescent="0.25">
      <c r="A84" s="107" t="s">
        <v>91</v>
      </c>
      <c r="B84" s="119"/>
      <c r="C84" s="119"/>
      <c r="D84" s="94">
        <v>1417.11</v>
      </c>
      <c r="E84" s="119"/>
    </row>
    <row r="85" spans="1:5" x14ac:dyDescent="0.25">
      <c r="A85" s="107" t="s">
        <v>92</v>
      </c>
      <c r="B85" s="119"/>
      <c r="C85" s="119"/>
      <c r="D85" s="94">
        <v>64.53</v>
      </c>
      <c r="E85" s="119"/>
    </row>
    <row r="86" spans="1:5" x14ac:dyDescent="0.25">
      <c r="A86" s="107" t="s">
        <v>98</v>
      </c>
      <c r="B86" s="119"/>
      <c r="C86" s="119"/>
      <c r="D86" s="94">
        <v>3322.5</v>
      </c>
      <c r="E86" s="119"/>
    </row>
    <row r="87" spans="1:5" x14ac:dyDescent="0.25">
      <c r="A87" s="107" t="s">
        <v>107</v>
      </c>
      <c r="B87" s="119"/>
      <c r="C87" s="119"/>
      <c r="D87" s="94">
        <v>9.92</v>
      </c>
      <c r="E87" s="119"/>
    </row>
    <row r="88" spans="1:5" x14ac:dyDescent="0.25">
      <c r="A88" s="106" t="s">
        <v>115</v>
      </c>
      <c r="B88" s="102">
        <v>600</v>
      </c>
      <c r="C88" s="102">
        <v>600</v>
      </c>
      <c r="D88" s="102">
        <v>450.64</v>
      </c>
      <c r="E88" s="102">
        <v>75.11</v>
      </c>
    </row>
    <row r="89" spans="1:5" x14ac:dyDescent="0.25">
      <c r="A89" s="107" t="s">
        <v>117</v>
      </c>
      <c r="B89" s="119"/>
      <c r="C89" s="119"/>
      <c r="D89" s="94">
        <v>450.64</v>
      </c>
      <c r="E89" s="119"/>
    </row>
    <row r="90" spans="1:5" x14ac:dyDescent="0.25">
      <c r="A90" s="101" t="s">
        <v>159</v>
      </c>
      <c r="B90" s="102">
        <v>22330.33</v>
      </c>
      <c r="C90" s="102">
        <v>22330.33</v>
      </c>
      <c r="D90" s="102">
        <v>22330.33</v>
      </c>
      <c r="E90" s="102">
        <v>100</v>
      </c>
    </row>
    <row r="91" spans="1:5" x14ac:dyDescent="0.25">
      <c r="A91" s="101" t="s">
        <v>206</v>
      </c>
      <c r="B91" s="102">
        <v>22330.33</v>
      </c>
      <c r="C91" s="102">
        <v>22330.33</v>
      </c>
      <c r="D91" s="102">
        <v>22330.33</v>
      </c>
      <c r="E91" s="102">
        <v>100</v>
      </c>
    </row>
    <row r="92" spans="1:5" x14ac:dyDescent="0.25">
      <c r="A92" s="106" t="s">
        <v>77</v>
      </c>
      <c r="B92" s="102">
        <v>17800</v>
      </c>
      <c r="C92" s="102">
        <v>17800</v>
      </c>
      <c r="D92" s="102">
        <v>18600.07</v>
      </c>
      <c r="E92" s="102">
        <v>104.49</v>
      </c>
    </row>
    <row r="93" spans="1:5" x14ac:dyDescent="0.25">
      <c r="A93" s="107" t="s">
        <v>79</v>
      </c>
      <c r="B93" s="119"/>
      <c r="C93" s="119"/>
      <c r="D93" s="94">
        <v>18600.07</v>
      </c>
      <c r="E93" s="119"/>
    </row>
    <row r="94" spans="1:5" x14ac:dyDescent="0.25">
      <c r="A94" s="106" t="s">
        <v>85</v>
      </c>
      <c r="B94" s="102">
        <v>4530.33</v>
      </c>
      <c r="C94" s="102">
        <v>4530.33</v>
      </c>
      <c r="D94" s="102">
        <v>3730.26</v>
      </c>
      <c r="E94" s="102">
        <v>82.34</v>
      </c>
    </row>
    <row r="95" spans="1:5" x14ac:dyDescent="0.25">
      <c r="A95" s="107" t="s">
        <v>87</v>
      </c>
      <c r="B95" s="119"/>
      <c r="C95" s="119"/>
      <c r="D95" s="94">
        <v>169.5</v>
      </c>
      <c r="E95" s="119"/>
    </row>
    <row r="96" spans="1:5" x14ac:dyDescent="0.25">
      <c r="A96" s="107" t="s">
        <v>88</v>
      </c>
      <c r="B96" s="119"/>
      <c r="C96" s="119"/>
      <c r="D96" s="94">
        <v>424.85</v>
      </c>
      <c r="E96" s="119"/>
    </row>
    <row r="97" spans="1:5" x14ac:dyDescent="0.25">
      <c r="A97" s="107" t="s">
        <v>89</v>
      </c>
      <c r="B97" s="119"/>
      <c r="C97" s="119"/>
      <c r="D97" s="94">
        <v>80</v>
      </c>
      <c r="E97" s="119"/>
    </row>
    <row r="98" spans="1:5" x14ac:dyDescent="0.25">
      <c r="A98" s="107" t="s">
        <v>91</v>
      </c>
      <c r="B98" s="119"/>
      <c r="C98" s="119"/>
      <c r="D98" s="94">
        <v>1970.38</v>
      </c>
      <c r="E98" s="119"/>
    </row>
    <row r="99" spans="1:5" x14ac:dyDescent="0.25">
      <c r="A99" s="107" t="s">
        <v>104</v>
      </c>
      <c r="B99" s="119"/>
      <c r="C99" s="119"/>
      <c r="D99" s="94">
        <v>1013.33</v>
      </c>
      <c r="E99" s="119"/>
    </row>
    <row r="100" spans="1:5" x14ac:dyDescent="0.25">
      <c r="A100" s="107" t="s">
        <v>106</v>
      </c>
      <c r="B100" s="119"/>
      <c r="C100" s="119"/>
      <c r="D100" s="94">
        <v>72.2</v>
      </c>
      <c r="E100" s="119"/>
    </row>
    <row r="101" spans="1:5" x14ac:dyDescent="0.25">
      <c r="A101" s="101" t="s">
        <v>161</v>
      </c>
      <c r="B101" s="102">
        <v>200</v>
      </c>
      <c r="C101" s="102">
        <v>200</v>
      </c>
      <c r="D101" s="102">
        <v>300</v>
      </c>
      <c r="E101" s="102">
        <v>150</v>
      </c>
    </row>
    <row r="102" spans="1:5" x14ac:dyDescent="0.25">
      <c r="A102" s="101" t="s">
        <v>207</v>
      </c>
      <c r="B102" s="102">
        <v>200</v>
      </c>
      <c r="C102" s="102">
        <v>200</v>
      </c>
      <c r="D102" s="102">
        <v>300</v>
      </c>
      <c r="E102" s="102">
        <v>150</v>
      </c>
    </row>
    <row r="103" spans="1:5" x14ac:dyDescent="0.25">
      <c r="A103" s="106" t="s">
        <v>85</v>
      </c>
      <c r="B103" s="102">
        <v>200</v>
      </c>
      <c r="C103" s="102">
        <v>200</v>
      </c>
      <c r="D103" s="102">
        <v>300</v>
      </c>
      <c r="E103" s="102">
        <v>150</v>
      </c>
    </row>
    <row r="104" spans="1:5" x14ac:dyDescent="0.25">
      <c r="A104" s="107" t="s">
        <v>104</v>
      </c>
      <c r="B104" s="119"/>
      <c r="C104" s="119"/>
      <c r="D104" s="94">
        <v>300</v>
      </c>
      <c r="E104" s="119"/>
    </row>
    <row r="105" spans="1:5" x14ac:dyDescent="0.25">
      <c r="A105" s="101" t="s">
        <v>162</v>
      </c>
      <c r="B105" s="102">
        <v>310</v>
      </c>
      <c r="C105" s="102">
        <v>310</v>
      </c>
      <c r="D105" s="102">
        <v>310</v>
      </c>
      <c r="E105" s="102">
        <v>100</v>
      </c>
    </row>
    <row r="106" spans="1:5" x14ac:dyDescent="0.25">
      <c r="A106" s="101" t="s">
        <v>208</v>
      </c>
      <c r="B106" s="102">
        <v>310</v>
      </c>
      <c r="C106" s="102">
        <v>310</v>
      </c>
      <c r="D106" s="102">
        <v>310</v>
      </c>
      <c r="E106" s="102">
        <v>100</v>
      </c>
    </row>
    <row r="107" spans="1:5" x14ac:dyDescent="0.25">
      <c r="A107" s="106" t="s">
        <v>85</v>
      </c>
      <c r="B107" s="102">
        <v>310</v>
      </c>
      <c r="C107" s="102">
        <v>310</v>
      </c>
      <c r="D107" s="102">
        <v>310</v>
      </c>
      <c r="E107" s="102">
        <v>100</v>
      </c>
    </row>
    <row r="108" spans="1:5" x14ac:dyDescent="0.25">
      <c r="A108" s="107" t="s">
        <v>91</v>
      </c>
      <c r="B108" s="119"/>
      <c r="C108" s="119"/>
      <c r="D108" s="94">
        <v>46.12</v>
      </c>
      <c r="E108" s="119"/>
    </row>
    <row r="109" spans="1:5" x14ac:dyDescent="0.25">
      <c r="A109" s="107" t="s">
        <v>104</v>
      </c>
      <c r="B109" s="119"/>
      <c r="C109" s="119"/>
      <c r="D109" s="94">
        <v>263.88</v>
      </c>
      <c r="E109" s="119"/>
    </row>
    <row r="110" spans="1:5" x14ac:dyDescent="0.25">
      <c r="A110" s="93" t="s">
        <v>167</v>
      </c>
      <c r="B110" s="102">
        <v>132550.07</v>
      </c>
      <c r="C110" s="102">
        <v>132550.07</v>
      </c>
      <c r="D110" s="102">
        <v>92075.09</v>
      </c>
      <c r="E110" s="102">
        <v>69.459999999999994</v>
      </c>
    </row>
    <row r="111" spans="1:5" x14ac:dyDescent="0.25">
      <c r="A111" s="104" t="s">
        <v>168</v>
      </c>
      <c r="B111" s="105">
        <v>4100</v>
      </c>
      <c r="C111" s="105">
        <v>4100</v>
      </c>
      <c r="D111" s="105">
        <v>7099.37</v>
      </c>
      <c r="E111" s="105">
        <v>173.16</v>
      </c>
    </row>
    <row r="112" spans="1:5" x14ac:dyDescent="0.25">
      <c r="A112" s="101" t="s">
        <v>149</v>
      </c>
      <c r="B112" s="102">
        <v>4100</v>
      </c>
      <c r="C112" s="102">
        <v>4100</v>
      </c>
      <c r="D112" s="102">
        <v>7099.37</v>
      </c>
      <c r="E112" s="102">
        <v>173.16</v>
      </c>
    </row>
    <row r="113" spans="1:5" x14ac:dyDescent="0.25">
      <c r="A113" s="106" t="s">
        <v>85</v>
      </c>
      <c r="B113" s="102">
        <v>4100</v>
      </c>
      <c r="C113" s="102">
        <v>4100</v>
      </c>
      <c r="D113" s="102">
        <v>7099.37</v>
      </c>
      <c r="E113" s="102">
        <v>173.16</v>
      </c>
    </row>
    <row r="114" spans="1:5" x14ac:dyDescent="0.25">
      <c r="A114" s="107" t="s">
        <v>87</v>
      </c>
      <c r="B114" s="119"/>
      <c r="C114" s="119"/>
      <c r="D114" s="94">
        <v>4466.2299999999996</v>
      </c>
      <c r="E114" s="119"/>
    </row>
    <row r="115" spans="1:5" x14ac:dyDescent="0.25">
      <c r="A115" s="107" t="s">
        <v>89</v>
      </c>
      <c r="B115" s="119"/>
      <c r="C115" s="119"/>
      <c r="D115" s="94">
        <v>220</v>
      </c>
      <c r="E115" s="119"/>
    </row>
    <row r="116" spans="1:5" x14ac:dyDescent="0.25">
      <c r="A116" s="107" t="s">
        <v>91</v>
      </c>
      <c r="B116" s="119"/>
      <c r="C116" s="119"/>
      <c r="D116" s="94">
        <v>1287.93</v>
      </c>
      <c r="E116" s="119"/>
    </row>
    <row r="117" spans="1:5" x14ac:dyDescent="0.25">
      <c r="A117" s="107" t="s">
        <v>94</v>
      </c>
      <c r="B117" s="119"/>
      <c r="C117" s="119"/>
      <c r="D117" s="94">
        <v>52.15</v>
      </c>
      <c r="E117" s="119"/>
    </row>
    <row r="118" spans="1:5" x14ac:dyDescent="0.25">
      <c r="A118" s="107" t="s">
        <v>193</v>
      </c>
      <c r="B118" s="119"/>
      <c r="C118" s="119"/>
      <c r="D118" s="94">
        <v>73.569999999999993</v>
      </c>
      <c r="E118" s="119"/>
    </row>
    <row r="119" spans="1:5" x14ac:dyDescent="0.25">
      <c r="A119" s="107" t="s">
        <v>104</v>
      </c>
      <c r="B119" s="119"/>
      <c r="C119" s="119"/>
      <c r="D119" s="94">
        <v>999.49</v>
      </c>
      <c r="E119" s="119"/>
    </row>
    <row r="120" spans="1:5" x14ac:dyDescent="0.25">
      <c r="A120" s="104" t="s">
        <v>169</v>
      </c>
      <c r="B120" s="105">
        <v>29107.16</v>
      </c>
      <c r="C120" s="105">
        <v>29107.16</v>
      </c>
      <c r="D120" s="105">
        <v>25339.77</v>
      </c>
      <c r="E120" s="105">
        <v>87.06</v>
      </c>
    </row>
    <row r="121" spans="1:5" x14ac:dyDescent="0.25">
      <c r="A121" s="101" t="s">
        <v>149</v>
      </c>
      <c r="B121" s="102">
        <v>19196.259999999998</v>
      </c>
      <c r="C121" s="102">
        <v>19196.259999999998</v>
      </c>
      <c r="D121" s="102">
        <v>15767.18</v>
      </c>
      <c r="E121" s="102">
        <v>82.14</v>
      </c>
    </row>
    <row r="122" spans="1:5" x14ac:dyDescent="0.25">
      <c r="A122" s="106" t="s">
        <v>77</v>
      </c>
      <c r="B122" s="102">
        <v>19196.259999999998</v>
      </c>
      <c r="C122" s="102">
        <v>19196.259999999998</v>
      </c>
      <c r="D122" s="102">
        <v>15767.18</v>
      </c>
      <c r="E122" s="102">
        <v>82.14</v>
      </c>
    </row>
    <row r="123" spans="1:5" x14ac:dyDescent="0.25">
      <c r="A123" s="107" t="s">
        <v>79</v>
      </c>
      <c r="B123" s="119"/>
      <c r="C123" s="119"/>
      <c r="D123" s="94">
        <v>13080.5</v>
      </c>
      <c r="E123" s="119"/>
    </row>
    <row r="124" spans="1:5" x14ac:dyDescent="0.25">
      <c r="A124" s="107" t="s">
        <v>82</v>
      </c>
      <c r="B124" s="119"/>
      <c r="C124" s="119"/>
      <c r="D124" s="94">
        <v>1811.94</v>
      </c>
      <c r="E124" s="119"/>
    </row>
    <row r="125" spans="1:5" x14ac:dyDescent="0.25">
      <c r="A125" s="107" t="s">
        <v>84</v>
      </c>
      <c r="B125" s="119"/>
      <c r="C125" s="119"/>
      <c r="D125" s="94">
        <v>874.74</v>
      </c>
      <c r="E125" s="119"/>
    </row>
    <row r="126" spans="1:5" x14ac:dyDescent="0.25">
      <c r="A126" s="101" t="s">
        <v>154</v>
      </c>
      <c r="B126" s="102">
        <v>1839.29</v>
      </c>
      <c r="C126" s="102">
        <v>1839.29</v>
      </c>
      <c r="D126" s="120"/>
      <c r="E126" s="120"/>
    </row>
    <row r="127" spans="1:5" x14ac:dyDescent="0.25">
      <c r="A127" s="101" t="s">
        <v>209</v>
      </c>
      <c r="B127" s="102">
        <v>1839.29</v>
      </c>
      <c r="C127" s="102">
        <v>1839.29</v>
      </c>
      <c r="D127" s="120"/>
      <c r="E127" s="120"/>
    </row>
    <row r="128" spans="1:5" x14ac:dyDescent="0.25">
      <c r="A128" s="106" t="s">
        <v>77</v>
      </c>
      <c r="B128" s="102">
        <v>1839.29</v>
      </c>
      <c r="C128" s="102">
        <v>1839.29</v>
      </c>
      <c r="D128" s="120"/>
      <c r="E128" s="120"/>
    </row>
    <row r="129" spans="1:5" x14ac:dyDescent="0.25">
      <c r="A129" s="107" t="s">
        <v>79</v>
      </c>
      <c r="B129" s="119"/>
      <c r="C129" s="119"/>
      <c r="D129" s="119"/>
      <c r="E129" s="119"/>
    </row>
    <row r="130" spans="1:5" x14ac:dyDescent="0.25">
      <c r="A130" s="101" t="s">
        <v>155</v>
      </c>
      <c r="B130" s="102">
        <v>4187.67</v>
      </c>
      <c r="C130" s="102">
        <v>4187.67</v>
      </c>
      <c r="D130" s="102">
        <v>9572.59</v>
      </c>
      <c r="E130" s="102">
        <v>228.59</v>
      </c>
    </row>
    <row r="131" spans="1:5" x14ac:dyDescent="0.25">
      <c r="A131" s="101" t="s">
        <v>210</v>
      </c>
      <c r="B131" s="102">
        <v>4187.67</v>
      </c>
      <c r="C131" s="102">
        <v>4187.67</v>
      </c>
      <c r="D131" s="102">
        <v>9572.59</v>
      </c>
      <c r="E131" s="102">
        <v>228.59</v>
      </c>
    </row>
    <row r="132" spans="1:5" x14ac:dyDescent="0.25">
      <c r="A132" s="106" t="s">
        <v>77</v>
      </c>
      <c r="B132" s="102">
        <v>3929.91</v>
      </c>
      <c r="C132" s="102">
        <v>3929.91</v>
      </c>
      <c r="D132" s="102">
        <v>9435.43</v>
      </c>
      <c r="E132" s="102">
        <v>240.09</v>
      </c>
    </row>
    <row r="133" spans="1:5" x14ac:dyDescent="0.25">
      <c r="A133" s="107" t="s">
        <v>79</v>
      </c>
      <c r="B133" s="119"/>
      <c r="C133" s="119"/>
      <c r="D133" s="94">
        <v>6653.95</v>
      </c>
      <c r="E133" s="119"/>
    </row>
    <row r="134" spans="1:5" x14ac:dyDescent="0.25">
      <c r="A134" s="107" t="s">
        <v>82</v>
      </c>
      <c r="B134" s="119"/>
      <c r="C134" s="119"/>
      <c r="D134" s="94">
        <v>400</v>
      </c>
      <c r="E134" s="119"/>
    </row>
    <row r="135" spans="1:5" x14ac:dyDescent="0.25">
      <c r="A135" s="107" t="s">
        <v>84</v>
      </c>
      <c r="B135" s="119"/>
      <c r="C135" s="119"/>
      <c r="D135" s="94">
        <v>2381.48</v>
      </c>
      <c r="E135" s="119"/>
    </row>
    <row r="136" spans="1:5" x14ac:dyDescent="0.25">
      <c r="A136" s="106" t="s">
        <v>85</v>
      </c>
      <c r="B136" s="102">
        <v>257.76</v>
      </c>
      <c r="C136" s="102">
        <v>257.76</v>
      </c>
      <c r="D136" s="102">
        <v>137.16</v>
      </c>
      <c r="E136" s="102">
        <v>53.21</v>
      </c>
    </row>
    <row r="137" spans="1:5" x14ac:dyDescent="0.25">
      <c r="A137" s="107" t="s">
        <v>87</v>
      </c>
      <c r="B137" s="119"/>
      <c r="C137" s="119"/>
      <c r="D137" s="94">
        <v>60</v>
      </c>
      <c r="E137" s="119"/>
    </row>
    <row r="138" spans="1:5" x14ac:dyDescent="0.25">
      <c r="A138" s="107" t="s">
        <v>88</v>
      </c>
      <c r="B138" s="119"/>
      <c r="C138" s="119"/>
      <c r="D138" s="94">
        <v>77.16</v>
      </c>
      <c r="E138" s="119"/>
    </row>
    <row r="139" spans="1:5" x14ac:dyDescent="0.25">
      <c r="A139" s="101" t="s">
        <v>158</v>
      </c>
      <c r="B139" s="102">
        <v>3883.94</v>
      </c>
      <c r="C139" s="102">
        <v>3883.94</v>
      </c>
      <c r="D139" s="120"/>
      <c r="E139" s="120"/>
    </row>
    <row r="140" spans="1:5" ht="26.25" x14ac:dyDescent="0.25">
      <c r="A140" s="101" t="s">
        <v>211</v>
      </c>
      <c r="B140" s="102">
        <v>3416.66</v>
      </c>
      <c r="C140" s="102">
        <v>3416.66</v>
      </c>
      <c r="D140" s="120"/>
      <c r="E140" s="120"/>
    </row>
    <row r="141" spans="1:5" x14ac:dyDescent="0.25">
      <c r="A141" s="106" t="s">
        <v>77</v>
      </c>
      <c r="B141" s="102">
        <v>3416.66</v>
      </c>
      <c r="C141" s="102">
        <v>3416.66</v>
      </c>
      <c r="D141" s="120"/>
      <c r="E141" s="120"/>
    </row>
    <row r="142" spans="1:5" x14ac:dyDescent="0.25">
      <c r="A142" s="107" t="s">
        <v>79</v>
      </c>
      <c r="B142" s="119"/>
      <c r="C142" s="119"/>
      <c r="D142" s="119"/>
      <c r="E142" s="119"/>
    </row>
    <row r="143" spans="1:5" ht="26.25" x14ac:dyDescent="0.25">
      <c r="A143" s="101" t="s">
        <v>212</v>
      </c>
      <c r="B143" s="102">
        <v>467.28</v>
      </c>
      <c r="C143" s="102">
        <v>467.28</v>
      </c>
      <c r="D143" s="120"/>
      <c r="E143" s="120"/>
    </row>
    <row r="144" spans="1:5" x14ac:dyDescent="0.25">
      <c r="A144" s="106" t="s">
        <v>77</v>
      </c>
      <c r="B144" s="102">
        <v>368.4</v>
      </c>
      <c r="C144" s="102">
        <v>368.4</v>
      </c>
      <c r="D144" s="120"/>
      <c r="E144" s="120"/>
    </row>
    <row r="145" spans="1:5" x14ac:dyDescent="0.25">
      <c r="A145" s="107" t="s">
        <v>84</v>
      </c>
      <c r="B145" s="119"/>
      <c r="C145" s="119"/>
      <c r="D145" s="119"/>
      <c r="E145" s="119"/>
    </row>
    <row r="146" spans="1:5" x14ac:dyDescent="0.25">
      <c r="A146" s="106" t="s">
        <v>85</v>
      </c>
      <c r="B146" s="102">
        <v>98.88</v>
      </c>
      <c r="C146" s="102">
        <v>98.88</v>
      </c>
      <c r="D146" s="120"/>
      <c r="E146" s="120"/>
    </row>
    <row r="147" spans="1:5" x14ac:dyDescent="0.25">
      <c r="A147" s="107" t="s">
        <v>88</v>
      </c>
      <c r="B147" s="119"/>
      <c r="C147" s="119"/>
      <c r="D147" s="119"/>
      <c r="E147" s="119"/>
    </row>
    <row r="148" spans="1:5" x14ac:dyDescent="0.25">
      <c r="A148" s="108" t="s">
        <v>170</v>
      </c>
      <c r="B148" s="109">
        <v>97623.91</v>
      </c>
      <c r="C148" s="109">
        <v>97623.91</v>
      </c>
      <c r="D148" s="109">
        <v>57916.95</v>
      </c>
      <c r="E148" s="109">
        <v>59.33</v>
      </c>
    </row>
    <row r="149" spans="1:5" x14ac:dyDescent="0.25">
      <c r="A149" s="101" t="s">
        <v>157</v>
      </c>
      <c r="B149" s="102">
        <v>50000</v>
      </c>
      <c r="C149" s="102">
        <v>50000</v>
      </c>
      <c r="D149" s="102">
        <v>13629.04</v>
      </c>
      <c r="E149" s="102">
        <v>27.26</v>
      </c>
    </row>
    <row r="150" spans="1:5" x14ac:dyDescent="0.25">
      <c r="A150" s="101" t="s">
        <v>213</v>
      </c>
      <c r="B150" s="102">
        <v>50000</v>
      </c>
      <c r="C150" s="102">
        <v>50000</v>
      </c>
      <c r="D150" s="102">
        <v>13629.04</v>
      </c>
      <c r="E150" s="102">
        <v>27.26</v>
      </c>
    </row>
    <row r="151" spans="1:5" x14ac:dyDescent="0.25">
      <c r="A151" s="106" t="s">
        <v>85</v>
      </c>
      <c r="B151" s="102">
        <v>44000</v>
      </c>
      <c r="C151" s="102">
        <v>44000</v>
      </c>
      <c r="D151" s="102">
        <v>13629.04</v>
      </c>
      <c r="E151" s="102">
        <v>30.98</v>
      </c>
    </row>
    <row r="152" spans="1:5" x14ac:dyDescent="0.25">
      <c r="A152" s="107" t="s">
        <v>87</v>
      </c>
      <c r="B152" s="119"/>
      <c r="C152" s="119"/>
      <c r="D152" s="94">
        <v>12147.6</v>
      </c>
      <c r="E152" s="119"/>
    </row>
    <row r="153" spans="1:5" x14ac:dyDescent="0.25">
      <c r="A153" s="107" t="s">
        <v>91</v>
      </c>
      <c r="B153" s="119"/>
      <c r="C153" s="119"/>
      <c r="D153" s="94">
        <v>7.14</v>
      </c>
      <c r="E153" s="119"/>
    </row>
    <row r="154" spans="1:5" x14ac:dyDescent="0.25">
      <c r="A154" s="107" t="s">
        <v>104</v>
      </c>
      <c r="B154" s="119"/>
      <c r="C154" s="119"/>
      <c r="D154" s="94">
        <v>1190</v>
      </c>
      <c r="E154" s="119"/>
    </row>
    <row r="155" spans="1:5" x14ac:dyDescent="0.25">
      <c r="A155" s="107" t="s">
        <v>107</v>
      </c>
      <c r="B155" s="119"/>
      <c r="C155" s="119"/>
      <c r="D155" s="94">
        <v>284.3</v>
      </c>
      <c r="E155" s="119"/>
    </row>
    <row r="156" spans="1:5" x14ac:dyDescent="0.25">
      <c r="A156" s="106" t="s">
        <v>122</v>
      </c>
      <c r="B156" s="102">
        <v>6000</v>
      </c>
      <c r="C156" s="102">
        <v>6000</v>
      </c>
      <c r="D156" s="120"/>
      <c r="E156" s="120"/>
    </row>
    <row r="157" spans="1:5" ht="26.25" x14ac:dyDescent="0.25">
      <c r="A157" s="101" t="s">
        <v>160</v>
      </c>
      <c r="B157" s="102">
        <v>47623.91</v>
      </c>
      <c r="C157" s="102">
        <v>47623.91</v>
      </c>
      <c r="D157" s="102">
        <v>44287.91</v>
      </c>
      <c r="E157" s="102">
        <v>93</v>
      </c>
    </row>
    <row r="158" spans="1:5" ht="26.25" x14ac:dyDescent="0.25">
      <c r="A158" s="101" t="s">
        <v>214</v>
      </c>
      <c r="B158" s="102">
        <v>47623.91</v>
      </c>
      <c r="C158" s="102">
        <v>47623.91</v>
      </c>
      <c r="D158" s="102">
        <v>44287.91</v>
      </c>
      <c r="E158" s="102">
        <v>93</v>
      </c>
    </row>
    <row r="159" spans="1:5" x14ac:dyDescent="0.25">
      <c r="A159" s="106" t="s">
        <v>85</v>
      </c>
      <c r="B159" s="102">
        <v>43623.91</v>
      </c>
      <c r="C159" s="102">
        <v>43623.91</v>
      </c>
      <c r="D159" s="102">
        <v>44287.91</v>
      </c>
      <c r="E159" s="102">
        <v>101.52</v>
      </c>
    </row>
    <row r="160" spans="1:5" x14ac:dyDescent="0.25">
      <c r="A160" s="107" t="s">
        <v>87</v>
      </c>
      <c r="B160" s="119"/>
      <c r="C160" s="119"/>
      <c r="D160" s="94">
        <v>38121.839999999997</v>
      </c>
      <c r="E160" s="119"/>
    </row>
    <row r="161" spans="1:5" x14ac:dyDescent="0.25">
      <c r="A161" s="107" t="s">
        <v>91</v>
      </c>
      <c r="B161" s="119"/>
      <c r="C161" s="119"/>
      <c r="D161" s="94">
        <v>256</v>
      </c>
      <c r="E161" s="119"/>
    </row>
    <row r="162" spans="1:5" x14ac:dyDescent="0.25">
      <c r="A162" s="107" t="s">
        <v>102</v>
      </c>
      <c r="B162" s="119"/>
      <c r="C162" s="119"/>
      <c r="D162" s="94">
        <v>2563</v>
      </c>
      <c r="E162" s="119"/>
    </row>
    <row r="163" spans="1:5" x14ac:dyDescent="0.25">
      <c r="A163" s="107" t="s">
        <v>104</v>
      </c>
      <c r="B163" s="119"/>
      <c r="C163" s="119"/>
      <c r="D163" s="94">
        <v>462.5</v>
      </c>
      <c r="E163" s="119"/>
    </row>
    <row r="164" spans="1:5" x14ac:dyDescent="0.25">
      <c r="A164" s="107" t="s">
        <v>107</v>
      </c>
      <c r="B164" s="119"/>
      <c r="C164" s="119"/>
      <c r="D164" s="94">
        <v>2387.5700000000002</v>
      </c>
      <c r="E164" s="119"/>
    </row>
    <row r="165" spans="1:5" x14ac:dyDescent="0.25">
      <c r="A165" s="107" t="s">
        <v>110</v>
      </c>
      <c r="B165" s="119"/>
      <c r="C165" s="119"/>
      <c r="D165" s="94">
        <v>497</v>
      </c>
      <c r="E165" s="119"/>
    </row>
    <row r="166" spans="1:5" x14ac:dyDescent="0.25">
      <c r="A166" s="106" t="s">
        <v>122</v>
      </c>
      <c r="B166" s="102">
        <v>4000</v>
      </c>
      <c r="C166" s="102">
        <v>4000</v>
      </c>
      <c r="D166" s="120"/>
      <c r="E166" s="120"/>
    </row>
    <row r="167" spans="1:5" x14ac:dyDescent="0.25">
      <c r="A167" s="104" t="s">
        <v>171</v>
      </c>
      <c r="B167" s="105">
        <v>1719</v>
      </c>
      <c r="C167" s="105">
        <v>1719</v>
      </c>
      <c r="D167" s="105">
        <v>1719</v>
      </c>
      <c r="E167" s="105">
        <v>100</v>
      </c>
    </row>
    <row r="168" spans="1:5" x14ac:dyDescent="0.25">
      <c r="A168" s="101" t="s">
        <v>156</v>
      </c>
      <c r="B168" s="102">
        <v>1719</v>
      </c>
      <c r="C168" s="102">
        <v>1719</v>
      </c>
      <c r="D168" s="102">
        <v>1719</v>
      </c>
      <c r="E168" s="102">
        <v>100</v>
      </c>
    </row>
    <row r="169" spans="1:5" x14ac:dyDescent="0.25">
      <c r="A169" s="101" t="s">
        <v>205</v>
      </c>
      <c r="B169" s="102">
        <v>1719</v>
      </c>
      <c r="C169" s="102">
        <v>1719</v>
      </c>
      <c r="D169" s="102">
        <v>1719</v>
      </c>
      <c r="E169" s="102">
        <v>100</v>
      </c>
    </row>
    <row r="170" spans="1:5" x14ac:dyDescent="0.25">
      <c r="A170" s="106" t="s">
        <v>118</v>
      </c>
      <c r="B170" s="102">
        <v>1719</v>
      </c>
      <c r="C170" s="102">
        <v>1719</v>
      </c>
      <c r="D170" s="102">
        <v>1719</v>
      </c>
      <c r="E170" s="102">
        <v>100</v>
      </c>
    </row>
    <row r="171" spans="1:5" x14ac:dyDescent="0.25">
      <c r="A171" s="107" t="s">
        <v>120</v>
      </c>
      <c r="B171" s="119"/>
      <c r="C171" s="119"/>
      <c r="D171" s="94">
        <v>1719</v>
      </c>
      <c r="E171" s="119"/>
    </row>
    <row r="172" spans="1:5" x14ac:dyDescent="0.25">
      <c r="A172" s="93" t="s">
        <v>172</v>
      </c>
      <c r="B172" s="102">
        <v>6302.63</v>
      </c>
      <c r="C172" s="102">
        <v>6302.63</v>
      </c>
      <c r="D172" s="102">
        <v>3265.67</v>
      </c>
      <c r="E172" s="102">
        <v>51.81</v>
      </c>
    </row>
    <row r="173" spans="1:5" x14ac:dyDescent="0.25">
      <c r="A173" s="108" t="s">
        <v>173</v>
      </c>
      <c r="B173" s="109">
        <v>6302.63</v>
      </c>
      <c r="C173" s="109">
        <v>6302.63</v>
      </c>
      <c r="D173" s="109">
        <v>3265.67</v>
      </c>
      <c r="E173" s="109">
        <v>51.81</v>
      </c>
    </row>
    <row r="174" spans="1:5" x14ac:dyDescent="0.25">
      <c r="A174" s="101" t="s">
        <v>150</v>
      </c>
      <c r="B174" s="102">
        <v>4400</v>
      </c>
      <c r="C174" s="102">
        <v>4400</v>
      </c>
      <c r="D174" s="102">
        <v>1768.12</v>
      </c>
      <c r="E174" s="102">
        <v>40.18</v>
      </c>
    </row>
    <row r="175" spans="1:5" x14ac:dyDescent="0.25">
      <c r="A175" s="101" t="s">
        <v>201</v>
      </c>
      <c r="B175" s="102">
        <v>4400</v>
      </c>
      <c r="C175" s="102">
        <v>4400</v>
      </c>
      <c r="D175" s="102">
        <v>1768.12</v>
      </c>
      <c r="E175" s="102">
        <v>40.18</v>
      </c>
    </row>
    <row r="176" spans="1:5" x14ac:dyDescent="0.25">
      <c r="A176" s="106" t="s">
        <v>122</v>
      </c>
      <c r="B176" s="102">
        <v>4400</v>
      </c>
      <c r="C176" s="102">
        <v>4400</v>
      </c>
      <c r="D176" s="102">
        <v>1768.12</v>
      </c>
      <c r="E176" s="102">
        <v>40.18</v>
      </c>
    </row>
    <row r="177" spans="1:5" x14ac:dyDescent="0.25">
      <c r="A177" s="107" t="s">
        <v>124</v>
      </c>
      <c r="B177" s="119"/>
      <c r="C177" s="119"/>
      <c r="D177" s="94">
        <v>1516.12</v>
      </c>
      <c r="E177" s="119"/>
    </row>
    <row r="178" spans="1:5" x14ac:dyDescent="0.25">
      <c r="A178" s="107" t="s">
        <v>197</v>
      </c>
      <c r="B178" s="119"/>
      <c r="C178" s="119"/>
      <c r="D178" s="94">
        <v>252</v>
      </c>
      <c r="E178" s="119"/>
    </row>
    <row r="179" spans="1:5" x14ac:dyDescent="0.25">
      <c r="A179" s="101" t="s">
        <v>151</v>
      </c>
      <c r="B179" s="102">
        <v>602.63</v>
      </c>
      <c r="C179" s="102">
        <v>602.63</v>
      </c>
      <c r="D179" s="102">
        <v>602.63</v>
      </c>
      <c r="E179" s="102">
        <v>100</v>
      </c>
    </row>
    <row r="180" spans="1:5" x14ac:dyDescent="0.25">
      <c r="A180" s="101" t="s">
        <v>202</v>
      </c>
      <c r="B180" s="102">
        <v>602.63</v>
      </c>
      <c r="C180" s="102">
        <v>602.63</v>
      </c>
      <c r="D180" s="102">
        <v>602.63</v>
      </c>
      <c r="E180" s="102">
        <v>100</v>
      </c>
    </row>
    <row r="181" spans="1:5" x14ac:dyDescent="0.25">
      <c r="A181" s="106" t="s">
        <v>122</v>
      </c>
      <c r="B181" s="102">
        <v>602.63</v>
      </c>
      <c r="C181" s="102">
        <v>602.63</v>
      </c>
      <c r="D181" s="102">
        <v>602.63</v>
      </c>
      <c r="E181" s="102">
        <v>100</v>
      </c>
    </row>
    <row r="182" spans="1:5" x14ac:dyDescent="0.25">
      <c r="A182" s="107" t="s">
        <v>124</v>
      </c>
      <c r="B182" s="119"/>
      <c r="C182" s="119"/>
      <c r="D182" s="94">
        <v>602.63</v>
      </c>
      <c r="E182" s="119"/>
    </row>
    <row r="183" spans="1:5" x14ac:dyDescent="0.25">
      <c r="A183" s="101" t="s">
        <v>156</v>
      </c>
      <c r="B183" s="102">
        <v>1000</v>
      </c>
      <c r="C183" s="102">
        <v>1000</v>
      </c>
      <c r="D183" s="102">
        <v>894.92</v>
      </c>
      <c r="E183" s="102">
        <v>89.49</v>
      </c>
    </row>
    <row r="184" spans="1:5" x14ac:dyDescent="0.25">
      <c r="A184" s="101" t="s">
        <v>205</v>
      </c>
      <c r="B184" s="102">
        <v>1000</v>
      </c>
      <c r="C184" s="102">
        <v>1000</v>
      </c>
      <c r="D184" s="102">
        <v>894.92</v>
      </c>
      <c r="E184" s="102">
        <v>89.49</v>
      </c>
    </row>
    <row r="185" spans="1:5" x14ac:dyDescent="0.25">
      <c r="A185" s="106" t="s">
        <v>122</v>
      </c>
      <c r="B185" s="102">
        <v>1000</v>
      </c>
      <c r="C185" s="102">
        <v>1000</v>
      </c>
      <c r="D185" s="102">
        <v>894.92</v>
      </c>
      <c r="E185" s="102">
        <v>89.49</v>
      </c>
    </row>
    <row r="186" spans="1:5" x14ac:dyDescent="0.25">
      <c r="A186" s="107" t="s">
        <v>126</v>
      </c>
      <c r="B186" s="119"/>
      <c r="C186" s="119"/>
      <c r="D186" s="94">
        <v>894.92</v>
      </c>
      <c r="E186" s="119"/>
    </row>
    <row r="187" spans="1:5" x14ac:dyDescent="0.25">
      <c r="A187" s="101" t="s">
        <v>159</v>
      </c>
      <c r="B187" s="102">
        <v>100</v>
      </c>
      <c r="C187" s="102">
        <v>100</v>
      </c>
      <c r="D187" s="120"/>
      <c r="E187" s="120"/>
    </row>
    <row r="188" spans="1:5" x14ac:dyDescent="0.25">
      <c r="A188" s="101" t="s">
        <v>206</v>
      </c>
      <c r="B188" s="102">
        <v>100</v>
      </c>
      <c r="C188" s="102">
        <v>100</v>
      </c>
      <c r="D188" s="120"/>
      <c r="E188" s="120"/>
    </row>
    <row r="189" spans="1:5" x14ac:dyDescent="0.25">
      <c r="A189" s="106" t="s">
        <v>122</v>
      </c>
      <c r="B189" s="102">
        <v>100</v>
      </c>
      <c r="C189" s="102">
        <v>100</v>
      </c>
      <c r="D189" s="120"/>
      <c r="E189" s="120"/>
    </row>
    <row r="190" spans="1:5" x14ac:dyDescent="0.25">
      <c r="A190" s="101" t="s">
        <v>161</v>
      </c>
      <c r="B190" s="102">
        <v>100</v>
      </c>
      <c r="C190" s="102">
        <v>100</v>
      </c>
      <c r="D190" s="120"/>
      <c r="E190" s="120"/>
    </row>
    <row r="191" spans="1:5" x14ac:dyDescent="0.25">
      <c r="A191" s="101" t="s">
        <v>207</v>
      </c>
      <c r="B191" s="102">
        <v>100</v>
      </c>
      <c r="C191" s="102">
        <v>100</v>
      </c>
      <c r="D191" s="120"/>
      <c r="E191" s="120"/>
    </row>
    <row r="192" spans="1:5" x14ac:dyDescent="0.25">
      <c r="A192" s="106" t="s">
        <v>122</v>
      </c>
      <c r="B192" s="102">
        <v>100</v>
      </c>
      <c r="C192" s="102">
        <v>100</v>
      </c>
      <c r="D192" s="120"/>
      <c r="E192" s="120"/>
    </row>
    <row r="193" spans="1:5" x14ac:dyDescent="0.25">
      <c r="A193" s="101" t="s">
        <v>162</v>
      </c>
      <c r="B193" s="102">
        <v>100</v>
      </c>
      <c r="C193" s="102">
        <v>100</v>
      </c>
      <c r="D193" s="120"/>
      <c r="E193" s="120"/>
    </row>
    <row r="194" spans="1:5" x14ac:dyDescent="0.25">
      <c r="A194" s="101" t="s">
        <v>208</v>
      </c>
      <c r="B194" s="102">
        <v>100</v>
      </c>
      <c r="C194" s="102">
        <v>100</v>
      </c>
      <c r="D194" s="120"/>
      <c r="E194" s="120"/>
    </row>
    <row r="195" spans="1:5" x14ac:dyDescent="0.25">
      <c r="A195" s="106" t="s">
        <v>122</v>
      </c>
      <c r="B195" s="102">
        <v>100</v>
      </c>
      <c r="C195" s="102">
        <v>100</v>
      </c>
      <c r="D195" s="120"/>
      <c r="E195" s="120"/>
    </row>
  </sheetData>
  <mergeCells count="2">
    <mergeCell ref="A2:E2"/>
    <mergeCell ref="A1:E1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SAŽETAK OPĆEG DIJELA 2025</vt:lpstr>
      <vt:lpstr>PRENESENA SREDSTVA2025</vt:lpstr>
      <vt:lpstr>PRIHODI I RASHODI-EKONOMSKA2025</vt:lpstr>
      <vt:lpstr>PRIHODI I RASHODI-IZVOR2025</vt:lpstr>
      <vt:lpstr>RASHODI-FUNKCIJSKA 2025</vt:lpstr>
      <vt:lpstr>RAČUN FINANCIRANJA 2025</vt:lpstr>
      <vt:lpstr> POSEBNI DIO  2025</vt:lpstr>
      <vt:lpstr>' POSEBNI DIO  2025'!Podrucje_ispisa</vt:lpstr>
      <vt:lpstr>'PRIHODI I RASHODI-EKONOMSKA2025'!Podrucje_ispisa</vt:lpstr>
      <vt:lpstr>'PRIHODI I RASHODI-IZVOR2025'!Podrucje_ispisa</vt:lpstr>
      <vt:lpstr>'RAČUN FINANCIRANJA 2025'!Podrucje_ispisa</vt:lpstr>
      <vt:lpstr>'RASHODI-FUNKCIJSKA 2025'!Podrucje_ispisa</vt:lpstr>
      <vt:lpstr>'SAŽETAK OPĆEG DIJELA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Sandra Holubec</cp:lastModifiedBy>
  <cp:lastPrinted>2026-03-16T12:03:08Z</cp:lastPrinted>
  <dcterms:created xsi:type="dcterms:W3CDTF">2022-07-19T20:33:42Z</dcterms:created>
  <dcterms:modified xsi:type="dcterms:W3CDTF">2026-04-01T09:03:30Z</dcterms:modified>
</cp:coreProperties>
</file>